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S500700_2025_EPA_Berges_ZAC_Belcier_MOE\6-Conception\63-En cours\MS3_Abords_piscine\02_DCE\2-Pièces écrites\"/>
    </mc:Choice>
  </mc:AlternateContent>
  <xr:revisionPtr revIDLastSave="0" documentId="13_ncr:1_{4DE7D5FF-148E-4E12-9AEB-A3CC37320C3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3" sheetId="4" r:id="rId1"/>
  </sheets>
  <definedNames>
    <definedName name="_xlnm.Print_Area" localSheetId="0">'LOT 3'!$B$2:$I$216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4" l="1"/>
  <c r="I201" i="4" l="1"/>
  <c r="I200" i="4"/>
  <c r="I195" i="4"/>
  <c r="I188" i="4"/>
  <c r="I181" i="4"/>
  <c r="I174" i="4"/>
  <c r="I173" i="4"/>
  <c r="I165" i="4"/>
  <c r="I163" i="4"/>
  <c r="I161" i="4"/>
  <c r="I159" i="4"/>
  <c r="I158" i="4"/>
  <c r="I157" i="4"/>
  <c r="I154" i="4"/>
  <c r="I153" i="4"/>
  <c r="I152" i="4"/>
  <c r="I150" i="4"/>
  <c r="I148" i="4"/>
  <c r="I147" i="4"/>
  <c r="I146" i="4"/>
  <c r="I145" i="4"/>
  <c r="I144" i="4"/>
  <c r="I143" i="4"/>
  <c r="I142" i="4"/>
  <c r="I140" i="4"/>
  <c r="I139" i="4"/>
  <c r="I138" i="4"/>
  <c r="I137" i="4"/>
  <c r="I135" i="4"/>
  <c r="I134" i="4"/>
  <c r="I133" i="4"/>
  <c r="I132" i="4"/>
  <c r="I131" i="4"/>
  <c r="I129" i="4"/>
  <c r="I128" i="4"/>
  <c r="I127" i="4"/>
  <c r="I126" i="4"/>
  <c r="I124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2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54" i="4"/>
  <c r="I53" i="4"/>
  <c r="I52" i="4"/>
  <c r="I51" i="4"/>
  <c r="I50" i="4"/>
  <c r="I49" i="4"/>
  <c r="I48" i="4"/>
  <c r="I47" i="4"/>
  <c r="I43" i="4"/>
  <c r="I35" i="4"/>
  <c r="I33" i="4"/>
  <c r="I32" i="4"/>
  <c r="I27" i="4"/>
  <c r="B25" i="4"/>
  <c r="E44" i="4" s="1"/>
  <c r="E23" i="4"/>
  <c r="I22" i="4"/>
  <c r="I21" i="4"/>
  <c r="I19" i="4"/>
  <c r="I18" i="4"/>
  <c r="I16" i="4"/>
  <c r="I15" i="4"/>
  <c r="I13" i="4"/>
  <c r="I12" i="4"/>
  <c r="I10" i="4"/>
  <c r="B10" i="4"/>
  <c r="B13" i="4" s="1"/>
  <c r="B16" i="4" s="1"/>
  <c r="B19" i="4" s="1"/>
  <c r="B22" i="4" s="1"/>
  <c r="I164" i="4" l="1"/>
  <c r="I125" i="4"/>
  <c r="I149" i="4"/>
  <c r="I130" i="4"/>
  <c r="I136" i="4"/>
  <c r="I141" i="4"/>
  <c r="B27" i="4"/>
  <c r="B28" i="4" s="1"/>
  <c r="B29" i="4" s="1"/>
  <c r="B30" i="4" s="1"/>
  <c r="B33" i="4" s="1"/>
  <c r="B34" i="4" s="1"/>
  <c r="B35" i="4" s="1"/>
  <c r="B36" i="4" s="1"/>
  <c r="B39" i="4" s="1"/>
  <c r="B40" i="4" s="1"/>
  <c r="B43" i="4" s="1"/>
  <c r="B46" i="4"/>
  <c r="B80" i="4" s="1"/>
  <c r="B82" i="4" s="1"/>
  <c r="B83" i="4" s="1"/>
  <c r="B84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2" i="4" s="1"/>
  <c r="B103" i="4" s="1"/>
  <c r="B104" i="4" s="1"/>
  <c r="B105" i="4" s="1"/>
  <c r="B108" i="4" s="1"/>
  <c r="B109" i="4" s="1"/>
  <c r="B110" i="4" s="1"/>
  <c r="B113" i="4" s="1"/>
  <c r="B114" i="4" s="1"/>
  <c r="B115" i="4" s="1"/>
  <c r="B116" i="4" s="1"/>
  <c r="B117" i="4" s="1"/>
  <c r="B118" i="4" s="1"/>
  <c r="B123" i="4" s="1"/>
  <c r="B124" i="4" s="1"/>
  <c r="B125" i="4" s="1"/>
  <c r="B126" i="4" s="1"/>
  <c r="B128" i="4" s="1"/>
  <c r="B129" i="4" s="1"/>
  <c r="B130" i="4" s="1"/>
  <c r="B131" i="4" s="1"/>
  <c r="B135" i="4" s="1"/>
  <c r="B136" i="4" s="1"/>
  <c r="B137" i="4" s="1"/>
  <c r="B138" i="4" s="1"/>
  <c r="B140" i="4" s="1"/>
  <c r="B141" i="4" s="1"/>
  <c r="B142" i="4" s="1"/>
  <c r="B143" i="4" s="1"/>
  <c r="B144" i="4" s="1"/>
  <c r="B146" i="4" s="1"/>
  <c r="B149" i="4" s="1"/>
  <c r="B150" i="4" s="1"/>
  <c r="B151" i="4" s="1"/>
  <c r="B152" i="4" s="1"/>
  <c r="B153" i="4" s="1"/>
  <c r="B154" i="4" s="1"/>
  <c r="B155" i="4" s="1"/>
  <c r="B156" i="4" s="1"/>
  <c r="B159" i="4" s="1"/>
  <c r="B160" i="4" s="1"/>
  <c r="B161" i="4" s="1"/>
  <c r="B162" i="4" s="1"/>
  <c r="B163" i="4" s="1"/>
  <c r="B164" i="4" s="1"/>
  <c r="B165" i="4" s="1"/>
  <c r="I39" i="4"/>
  <c r="I171" i="4"/>
  <c r="I59" i="4"/>
  <c r="I28" i="4"/>
  <c r="I155" i="4"/>
  <c r="I170" i="4"/>
  <c r="I23" i="4"/>
  <c r="I206" i="4" s="1"/>
  <c r="I40" i="4"/>
  <c r="I202" i="4"/>
  <c r="I211" i="4" s="1"/>
  <c r="I29" i="4"/>
  <c r="I123" i="4"/>
  <c r="I160" i="4"/>
  <c r="I34" i="4"/>
  <c r="E166" i="4" l="1"/>
  <c r="B168" i="4"/>
  <c r="E196" i="4" s="1"/>
  <c r="B48" i="4"/>
  <c r="B49" i="4" s="1"/>
  <c r="B50" i="4" s="1"/>
  <c r="B51" i="4" s="1"/>
  <c r="B53" i="4" s="1"/>
  <c r="B54" i="4" s="1"/>
  <c r="B56" i="4" s="1"/>
  <c r="E78" i="4"/>
  <c r="I180" i="4"/>
  <c r="I187" i="4"/>
  <c r="I60" i="4"/>
  <c r="I56" i="4"/>
  <c r="I57" i="4"/>
  <c r="I61" i="4"/>
  <c r="I178" i="4"/>
  <c r="I58" i="4"/>
  <c r="I162" i="4"/>
  <c r="I194" i="4"/>
  <c r="I83" i="4"/>
  <c r="I151" i="4"/>
  <c r="I36" i="4"/>
  <c r="I177" i="4"/>
  <c r="I156" i="4"/>
  <c r="I30" i="4"/>
  <c r="B170" i="4" l="1"/>
  <c r="B171" i="4" s="1"/>
  <c r="B172" i="4" s="1"/>
  <c r="B173" i="4" s="1"/>
  <c r="B174" i="4" s="1"/>
  <c r="B177" i="4" s="1"/>
  <c r="B178" i="4" s="1"/>
  <c r="B179" i="4" s="1"/>
  <c r="B180" i="4" s="1"/>
  <c r="B181" i="4" s="1"/>
  <c r="B184" i="4" s="1"/>
  <c r="B185" i="4" s="1"/>
  <c r="B186" i="4" s="1"/>
  <c r="B187" i="4" s="1"/>
  <c r="B188" i="4" s="1"/>
  <c r="B191" i="4" s="1"/>
  <c r="B192" i="4" s="1"/>
  <c r="B193" i="4" s="1"/>
  <c r="B194" i="4" s="1"/>
  <c r="B195" i="4" s="1"/>
  <c r="B198" i="4"/>
  <c r="E202" i="4" s="1"/>
  <c r="I172" i="4"/>
  <c r="B57" i="4"/>
  <c r="B58" i="4" s="1"/>
  <c r="B59" i="4" s="1"/>
  <c r="B60" i="4" s="1"/>
  <c r="I78" i="4"/>
  <c r="I208" i="4" s="1"/>
  <c r="I44" i="4"/>
  <c r="I207" i="4" s="1"/>
  <c r="I184" i="4"/>
  <c r="I185" i="4"/>
  <c r="B200" i="4"/>
  <c r="B201" i="4" s="1"/>
  <c r="I179" i="4"/>
  <c r="I84" i="4"/>
  <c r="I166" i="4" s="1"/>
  <c r="I209" i="4" s="1"/>
  <c r="B61" i="4" l="1"/>
  <c r="B62" i="4" s="1"/>
  <c r="B64" i="4" s="1"/>
  <c r="B66" i="4" s="1"/>
  <c r="B67" i="4" s="1"/>
  <c r="B68" i="4" s="1"/>
  <c r="B70" i="4" s="1"/>
  <c r="B71" i="4" s="1"/>
  <c r="B72" i="4" s="1"/>
  <c r="B73" i="4" s="1"/>
  <c r="B74" i="4" s="1"/>
  <c r="B75" i="4" s="1"/>
  <c r="B76" i="4" s="1"/>
  <c r="B77" i="4" s="1"/>
  <c r="I192" i="4"/>
  <c r="I191" i="4"/>
  <c r="I186" i="4"/>
  <c r="I193" i="4" l="1"/>
  <c r="I196" i="4" s="1"/>
  <c r="I210" i="4" s="1"/>
  <c r="I213" i="4" l="1"/>
  <c r="I214" i="4" s="1"/>
  <c r="I215" i="4" s="1"/>
</calcChain>
</file>

<file path=xl/sharedStrings.xml><?xml version="1.0" encoding="utf-8"?>
<sst xmlns="http://schemas.openxmlformats.org/spreadsheetml/2006/main" count="514" uniqueCount="230">
  <si>
    <t>GENERALITÉS</t>
  </si>
  <si>
    <t>SOLS FERTILES (HORS TERRASSEMENTS)</t>
  </si>
  <si>
    <t>RESEAU D'ARROSAGE</t>
  </si>
  <si>
    <t>PLANTATIONS</t>
  </si>
  <si>
    <t>GARANTIES ET PARACHEVEMENT</t>
  </si>
  <si>
    <t>MOBILIERS - EQUIPEMENTS</t>
  </si>
  <si>
    <t>Désignation</t>
  </si>
  <si>
    <t>Unité</t>
  </si>
  <si>
    <t>Montants HT</t>
  </si>
  <si>
    <t>Installations de chantier</t>
  </si>
  <si>
    <t>Ft</t>
  </si>
  <si>
    <t>PN</t>
  </si>
  <si>
    <t>Etudes d'exécution</t>
  </si>
  <si>
    <t>Contrôles internes et externes</t>
  </si>
  <si>
    <t>ml</t>
  </si>
  <si>
    <t>u</t>
  </si>
  <si>
    <t>m2</t>
  </si>
  <si>
    <t>m3</t>
  </si>
  <si>
    <t>Equipements</t>
  </si>
  <si>
    <t>m²</t>
  </si>
  <si>
    <t>RECAPITULATIF</t>
  </si>
  <si>
    <t>LOT 3</t>
  </si>
  <si>
    <t>COMMENTAIRES</t>
  </si>
  <si>
    <t>Postes</t>
  </si>
  <si>
    <t>Code plan</t>
  </si>
  <si>
    <t>Force</t>
  </si>
  <si>
    <t>Installations de chantier pour marché subséquent entre 100 et 1000 K€ HT</t>
  </si>
  <si>
    <t>Etudes d'exécution pour marché subséquent entre 100 et 1000 K€ HT</t>
  </si>
  <si>
    <t>Contrôles internes et externes pour marché subséquent entre 100 et 1000 K€ HT</t>
  </si>
  <si>
    <t>Dossiers de récolements</t>
  </si>
  <si>
    <t>Dossiers de récolements pour marché subséquent entre 100 et 1000 K€ HT</t>
  </si>
  <si>
    <t>Dossiers techniques de remise d'ouvrage</t>
  </si>
  <si>
    <t>Dossiers techniques de remise d'ouvrage pour marché subséquent entre 100 et 1000 K€ HT</t>
  </si>
  <si>
    <t>Nivellement soignée fond de fosse</t>
  </si>
  <si>
    <t>Mélange terre compost sur 0,30</t>
  </si>
  <si>
    <t>Fertilisation minérale azotée</t>
  </si>
  <si>
    <t>Terre végétale sur 0,50</t>
  </si>
  <si>
    <t>Mélange terre pierres ep 1m</t>
  </si>
  <si>
    <t>Couverture par grave GNtb 0/20 ep 0,2m</t>
  </si>
  <si>
    <t>Evacuation des produits en ISDI</t>
  </si>
  <si>
    <t>Evacuation des produits en ISDND</t>
  </si>
  <si>
    <t>Remblaiement grave, compactage soigné</t>
  </si>
  <si>
    <t>Terrassements pour secondaire sous trottoirs</t>
  </si>
  <si>
    <t>Ouverture de tranchée sous trottoir, évacuation des produits, sablage de fouille</t>
  </si>
  <si>
    <t>Terrassements pour secondaire dans massifs plantés</t>
  </si>
  <si>
    <t>Ouverture de tranchée en pleine terre</t>
  </si>
  <si>
    <t>Electrovanne Hunter ICV 101G + AccuSync + vanne de coupure</t>
  </si>
  <si>
    <t>Décodeur 2 voies</t>
  </si>
  <si>
    <t>Réseaux secondaires, canalisations posées en tranchée sous trottoirs et fourreaux</t>
  </si>
  <si>
    <t>Canalisation PEHD Ø 25 série 16 bars</t>
  </si>
  <si>
    <t>Canalisation PEHD Ø 32 série 16 bars</t>
  </si>
  <si>
    <t>Canalisation PEHD Ø 40 série 16 bars</t>
  </si>
  <si>
    <t>Canalisation PEHD Ø 50 série 16 bars</t>
  </si>
  <si>
    <t>Canalisation PEHD Ø 63 série 16 bars</t>
  </si>
  <si>
    <t>Canalisation PEHD Ø 90 série 16 bars</t>
  </si>
  <si>
    <t>Vanne électrousable, tube allonge, regard circulaire</t>
  </si>
  <si>
    <t>Matériel d'arrosage</t>
  </si>
  <si>
    <t>Unitechline 16 esp 0,30 1,6l/h</t>
  </si>
  <si>
    <t>Réseau de clapets vannes</t>
  </si>
  <si>
    <t>Clapet vanne bronze 1"</t>
  </si>
  <si>
    <t>Regard fonte tampon articulé indémontable</t>
  </si>
  <si>
    <t>Quai Sainte Croix</t>
  </si>
  <si>
    <t>Tranchée sous voirie, évacuation, remblai grave et réfection de surface</t>
  </si>
  <si>
    <t>Fourreau TC Ø 140 sous voirie</t>
  </si>
  <si>
    <t>Tranchée sous trottoir évacuation, remblai grave et réfection de surface</t>
  </si>
  <si>
    <t xml:space="preserve">Regard jumbo PE </t>
  </si>
  <si>
    <t>Elagages</t>
  </si>
  <si>
    <t>Monteur élagueur</t>
  </si>
  <si>
    <t>h</t>
  </si>
  <si>
    <t>Ouvrier au sol</t>
  </si>
  <si>
    <t>Véhicule utilitaire + broyeur, compris frais d'évacuation produits végétaux</t>
  </si>
  <si>
    <t>Fourniture de feuillus en tiges</t>
  </si>
  <si>
    <t>Ac.Bu.</t>
  </si>
  <si>
    <t>MG T16/18</t>
  </si>
  <si>
    <t>MG T18/20</t>
  </si>
  <si>
    <t>Ac.Ca.</t>
  </si>
  <si>
    <t>Acer cappadocicum, Tige, MG 16/18</t>
  </si>
  <si>
    <t>Acer cappadocicum, Tige, MG 18/20</t>
  </si>
  <si>
    <t>Al.Co.</t>
  </si>
  <si>
    <t>Alnus cordata, Tige, MG 16/18</t>
  </si>
  <si>
    <t>Alnus cordata, Tige, MG 18/20</t>
  </si>
  <si>
    <t>Ce.Au.</t>
  </si>
  <si>
    <t>Celtis australis, Tige, MG 18/20</t>
  </si>
  <si>
    <t>Pr.Av.</t>
  </si>
  <si>
    <t>Prunus avium 'Landscape Bloom', Tige, MG 18/20</t>
  </si>
  <si>
    <t>Pr.Se.</t>
  </si>
  <si>
    <t>Prunus serrulata 'Sunset boulevard', Tige, MG 18/20</t>
  </si>
  <si>
    <t>Qu.Ac.</t>
  </si>
  <si>
    <t>Qu.Bi.</t>
  </si>
  <si>
    <t>Qu.Co.</t>
  </si>
  <si>
    <t>Quercus coccinea, Tige, MG 18/20</t>
  </si>
  <si>
    <t>Qu.Im.</t>
  </si>
  <si>
    <t>Quercus imbricaria, Tige, MG 18/20</t>
  </si>
  <si>
    <t>Qu.Ma.</t>
  </si>
  <si>
    <t>Quercus macrocarpa, Tige, MG 18/20</t>
  </si>
  <si>
    <t>Ti.To.</t>
  </si>
  <si>
    <t>Fourniture d'arbres cépées</t>
  </si>
  <si>
    <t>Cépée 300/350</t>
  </si>
  <si>
    <t>Cépée 250/300</t>
  </si>
  <si>
    <t>Al.Ln.</t>
  </si>
  <si>
    <t>Cépée 350/400</t>
  </si>
  <si>
    <t>Quercus accutissima, Cépée, MG 300/350</t>
  </si>
  <si>
    <t>Quercus bicolor, Cépée, MG 300/350</t>
  </si>
  <si>
    <t>Fourniture de baliveaux</t>
  </si>
  <si>
    <t>B250/300</t>
  </si>
  <si>
    <t>Alnus cordata, Baliveau, RN 250/300</t>
  </si>
  <si>
    <t>B200/250</t>
  </si>
  <si>
    <t>Quercus coccinea, Baliveau, M 200/250</t>
  </si>
  <si>
    <t>Tilia tomentosa, Baliveau, RN 250/300</t>
  </si>
  <si>
    <t xml:space="preserve">Fourniture d'arbustes </t>
  </si>
  <si>
    <t>arbuste 100/125</t>
  </si>
  <si>
    <t>arbuste 80/100</t>
  </si>
  <si>
    <t>Sau</t>
  </si>
  <si>
    <t>Salix aurita, RN 100/125</t>
  </si>
  <si>
    <t>Sci</t>
  </si>
  <si>
    <t>Salix cinerea, RN 100/125</t>
  </si>
  <si>
    <t>Sea</t>
  </si>
  <si>
    <t>Salix elaeagnos 'angustifolia', RN 100/125</t>
  </si>
  <si>
    <t>Spu</t>
  </si>
  <si>
    <t>Salix purpurea, RN 100/125</t>
  </si>
  <si>
    <t>Sre</t>
  </si>
  <si>
    <t>Salix repens, RN 80/100</t>
  </si>
  <si>
    <t>Sro</t>
  </si>
  <si>
    <t>Salix rosmarinifolia, RN 100/125</t>
  </si>
  <si>
    <t>Fourniture de couvre-sols, vivaces et graminées</t>
  </si>
  <si>
    <t>CS</t>
  </si>
  <si>
    <t xml:space="preserve"> </t>
  </si>
  <si>
    <t>Couvres-sol</t>
  </si>
  <si>
    <t>C1.3L</t>
  </si>
  <si>
    <t>Bulbe</t>
  </si>
  <si>
    <t>CS02</t>
  </si>
  <si>
    <t>Couvre-sols 02</t>
  </si>
  <si>
    <t>Lam</t>
  </si>
  <si>
    <t>Lamium maculatum 'Aureum', C1.3L, 6u/m²</t>
  </si>
  <si>
    <t>Mur</t>
  </si>
  <si>
    <t>Rub</t>
  </si>
  <si>
    <t>Rubus 'Betty Hasburner', C1.3L, 3u/m²</t>
  </si>
  <si>
    <t>Au</t>
  </si>
  <si>
    <t>Allium ursinum, bulbe</t>
  </si>
  <si>
    <t>CS03</t>
  </si>
  <si>
    <t>Couvre-sols 03</t>
  </si>
  <si>
    <t>Vim</t>
  </si>
  <si>
    <t>Vinca minor, C1.3L, 6u/m²</t>
  </si>
  <si>
    <t>Snc</t>
  </si>
  <si>
    <t>Salvia nemorosa 'Caradonna', C1.3L, 6u/m²</t>
  </si>
  <si>
    <t>Acm</t>
  </si>
  <si>
    <t>Acanthus mollis, C1.3L, 3u/m²</t>
  </si>
  <si>
    <t>Ls</t>
  </si>
  <si>
    <t>Liatris spicata, bulbe</t>
  </si>
  <si>
    <t>PH</t>
  </si>
  <si>
    <t>Noues plantées</t>
  </si>
  <si>
    <t>PH01</t>
  </si>
  <si>
    <t>Noues plantées 01</t>
  </si>
  <si>
    <t>Cms</t>
  </si>
  <si>
    <t>Carex muskingumensis 'Silberstreif', 6u/m²</t>
  </si>
  <si>
    <t>Ast</t>
  </si>
  <si>
    <t>Astilboides tabularis, C1.3L, 3u/m²</t>
  </si>
  <si>
    <t>So</t>
  </si>
  <si>
    <t>Symphytum officinale, C1.3L</t>
  </si>
  <si>
    <t>Ip</t>
  </si>
  <si>
    <t>Iris pseudacorus, C1.3L</t>
  </si>
  <si>
    <t>PH02</t>
  </si>
  <si>
    <t>Noues plantées 02</t>
  </si>
  <si>
    <t>Cag</t>
  </si>
  <si>
    <t>Carex grayi, C1.3L, 6u/m²</t>
  </si>
  <si>
    <t>Fiu</t>
  </si>
  <si>
    <t>Filipendula ulmaria, C1.3L, 4u/m²</t>
  </si>
  <si>
    <t>Ger</t>
  </si>
  <si>
    <t>Geum rivale 'Leonard's Variety', C1.3L, 6u/m²</t>
  </si>
  <si>
    <t>Ll</t>
  </si>
  <si>
    <t>Lobelia laxiflora, C1.3L</t>
  </si>
  <si>
    <t>Tw</t>
  </si>
  <si>
    <t>Tradescantia 'J.C Weguelin', C1.3L</t>
  </si>
  <si>
    <t>Strate herbacée</t>
  </si>
  <si>
    <t>Plantations de végétaux</t>
  </si>
  <si>
    <t>Couvre-sols, vivaces et graminées (godet C1.3L)</t>
  </si>
  <si>
    <t>Bulbes</t>
  </si>
  <si>
    <t>Travaux connexes à la plantation</t>
  </si>
  <si>
    <t>Protection de tronc par canisse bambous</t>
  </si>
  <si>
    <t>Ganivelle H=60m</t>
  </si>
  <si>
    <t>Parachèvement</t>
  </si>
  <si>
    <t>Baliveaux, arbustes</t>
  </si>
  <si>
    <t>Strate herbacée rudérale, prairie mésophile, prairie humide</t>
  </si>
  <si>
    <t>Confortement 1ère année</t>
  </si>
  <si>
    <t>Confortement 2ème année</t>
  </si>
  <si>
    <t>Dossier bois sur assise muret 100 cm</t>
  </si>
  <si>
    <t>MONTANT HT</t>
  </si>
  <si>
    <t>TVA 20 %</t>
  </si>
  <si>
    <t>MONTANT TTC</t>
  </si>
  <si>
    <t>Massifs plantés (vivaces et graminées) sur 40 cm</t>
  </si>
  <si>
    <t>Terre végétale sur 0,10</t>
  </si>
  <si>
    <t>Massifs plantés (arbres et strates basses) sur 80 cm</t>
  </si>
  <si>
    <t>Diorite en couche drainante en fond de fosse</t>
  </si>
  <si>
    <t xml:space="preserve">Diorite 80/250 ép 50cm en couche drainante </t>
  </si>
  <si>
    <t>màj</t>
  </si>
  <si>
    <t>Pour avoir le prix au BPU</t>
  </si>
  <si>
    <t xml:space="preserve">màj arrosage ok </t>
  </si>
  <si>
    <t>Postes obsolète &gt; supp</t>
  </si>
  <si>
    <t>mettre qté ?</t>
  </si>
  <si>
    <t>Alnus cordata, Cépée, MG 250/300</t>
  </si>
  <si>
    <t>ajout PN phase 2</t>
  </si>
  <si>
    <t>Diorite 80/250 ép 50 cm sur pourtour des grilles avaloir et fond de noue</t>
  </si>
  <si>
    <t>ajout PN phase 3</t>
  </si>
  <si>
    <t>Fourniture et mise en place de pare racine h:1m</t>
  </si>
  <si>
    <t>PM EXIT :  bulbes non compris</t>
  </si>
  <si>
    <t>Quercus phellos, Tige, MG 16/18</t>
  </si>
  <si>
    <t>Salvia uliginosa, C1.3L, 3u/m²</t>
  </si>
  <si>
    <r>
      <rPr>
        <sz val="11"/>
        <color indexed="8"/>
        <rFont val="Calibri"/>
        <family val="2"/>
      </rPr>
      <t xml:space="preserve">Prairie humide - Semis densité moyenne (10gr/m²)
</t>
    </r>
    <r>
      <rPr>
        <i/>
        <sz val="11"/>
        <color indexed="8"/>
        <rFont val="Calibri"/>
        <family val="2"/>
      </rPr>
      <t>Delphinium consolida, Ammi majus, Centaurea cyanus, Gypsophila elegans, Briza maxima, Nigella damascena, Lavatera trimestris</t>
    </r>
  </si>
  <si>
    <t xml:space="preserve">Global </t>
  </si>
  <si>
    <t>Qté</t>
  </si>
  <si>
    <t>Arbres isolés / massifs étroit, fosse mélange terre-pierres (sur surface minérale) sur 1,20 m</t>
  </si>
  <si>
    <t>Acer buergerianum, Tige, MG 14/16</t>
  </si>
  <si>
    <t>Quercus coccinea, Tige, MG 14/16</t>
  </si>
  <si>
    <t>Alnus incana, Cépée, MG 300/350</t>
  </si>
  <si>
    <t>Mukdenia rossii, C1.3L, 6u/m²</t>
  </si>
  <si>
    <t xml:space="preserve">Arbres tiges 14/16 </t>
  </si>
  <si>
    <t xml:space="preserve">Arbres tiges 16/18 </t>
  </si>
  <si>
    <t xml:space="preserve">Arbres tiges 18/20 </t>
  </si>
  <si>
    <t xml:space="preserve">Cépées 200 à 400 cm </t>
  </si>
  <si>
    <t xml:space="preserve">Baliveaux 200 à 300 </t>
  </si>
  <si>
    <t xml:space="preserve">Arbustes  80 à 150 </t>
  </si>
  <si>
    <t>Paillage mulch organique sur 10 cm</t>
  </si>
  <si>
    <t>Tuteurage tripode pour arbres</t>
  </si>
  <si>
    <t>Tuteurage simple pour cépées et baliveaux</t>
  </si>
  <si>
    <t>Arbres tiges, cépées</t>
  </si>
  <si>
    <t>Couvre-sols, vivaces et graminées, bulbes</t>
  </si>
  <si>
    <t xml:space="preserve">Arrosage manuel </t>
  </si>
  <si>
    <t>Confortement 3ème année</t>
  </si>
  <si>
    <t>Assise en platelage bois longueur 2m largeur 50 cm sur assise-muret</t>
  </si>
  <si>
    <t>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</si>
</sst>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0\.000\-"/>
    <numFmt numFmtId="166" formatCode="&quot;Sous-total poste &quot;0\.000\-"/>
  </numFmts>
  <fonts count="21" x14ac:knownFonts="1">
    <font>
      <sz val="11"/>
      <color indexed="8"/>
      <name val="Calibri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4"/>
      <color indexed="8"/>
      <name val="Calibri"/>
      <family val="2"/>
    </font>
    <font>
      <b/>
      <u/>
      <sz val="11"/>
      <color indexed="8"/>
      <name val="Calibri"/>
      <family val="2"/>
    </font>
    <font>
      <b/>
      <u/>
      <sz val="14"/>
      <color indexed="8"/>
      <name val="Calibri"/>
      <family val="2"/>
    </font>
    <font>
      <b/>
      <i/>
      <u/>
      <sz val="11"/>
      <color indexed="8"/>
      <name val="Calibri"/>
      <family val="2"/>
    </font>
    <font>
      <i/>
      <u/>
      <sz val="14"/>
      <color indexed="49"/>
      <name val="Calibri"/>
      <family val="2"/>
    </font>
    <font>
      <i/>
      <u/>
      <sz val="11"/>
      <color indexed="49"/>
      <name val="Calibri"/>
      <family val="2"/>
    </font>
    <font>
      <i/>
      <sz val="11"/>
      <color indexed="49"/>
      <name val="Calibri"/>
      <family val="2"/>
    </font>
    <font>
      <i/>
      <u/>
      <sz val="11"/>
      <color indexed="8"/>
      <name val="Calibri"/>
      <family val="2"/>
    </font>
    <font>
      <b/>
      <sz val="18"/>
      <color indexed="8"/>
      <name val="Calibri"/>
      <family val="2"/>
    </font>
    <font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sz val="14"/>
      <color rgb="FFFF0000"/>
      <name val="Calibri"/>
      <family val="2"/>
    </font>
    <font>
      <b/>
      <u/>
      <sz val="11"/>
      <name val="Calibri"/>
      <family val="2"/>
    </font>
    <font>
      <b/>
      <i/>
      <u/>
      <sz val="11"/>
      <name val="Calibri"/>
      <family val="2"/>
    </font>
    <font>
      <b/>
      <u val="singleAccounting"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32"/>
        <bgColor indexed="9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9"/>
      </patternFill>
    </fill>
    <fill>
      <patternFill patternType="solid">
        <fgColor rgb="FFFFCCCC"/>
        <bgColor indexed="57"/>
      </patternFill>
    </fill>
    <fill>
      <patternFill patternType="solid">
        <fgColor rgb="FFFFFF00"/>
        <bgColor indexed="9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3">
    <xf numFmtId="0" fontId="0" fillId="0" borderId="0" applyFill="0" applyProtection="0"/>
    <xf numFmtId="0" fontId="13" fillId="0" borderId="0" applyFill="0" applyProtection="0"/>
    <xf numFmtId="9" fontId="13" fillId="0" borderId="0" applyFont="0" applyFill="0" applyBorder="0" applyAlignment="0" applyProtection="0"/>
  </cellStyleXfs>
  <cellXfs count="150">
    <xf numFmtId="0" fontId="0" fillId="0" borderId="0" xfId="0" applyFill="1" applyProtection="1"/>
    <xf numFmtId="0" fontId="2" fillId="0" borderId="1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0" fillId="6" borderId="3" xfId="0" applyFill="1" applyBorder="1" applyAlignment="1" applyProtection="1">
      <alignment vertical="center"/>
    </xf>
    <xf numFmtId="0" fontId="1" fillId="6" borderId="2" xfId="0" applyFont="1" applyFill="1" applyBorder="1" applyAlignment="1" applyProtection="1">
      <alignment vertical="center"/>
    </xf>
    <xf numFmtId="0" fontId="1" fillId="6" borderId="2" xfId="0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vertical="center"/>
    </xf>
    <xf numFmtId="0" fontId="4" fillId="2" borderId="0" xfId="1" applyFont="1" applyFill="1" applyProtection="1"/>
    <xf numFmtId="0" fontId="13" fillId="0" borderId="0" xfId="1" applyFill="1" applyAlignment="1" applyProtection="1">
      <alignment vertical="center"/>
    </xf>
    <xf numFmtId="0" fontId="13" fillId="0" borderId="0" xfId="1" applyFill="1" applyProtection="1"/>
    <xf numFmtId="164" fontId="13" fillId="0" borderId="0" xfId="1" applyNumberFormat="1" applyFill="1" applyAlignment="1" applyProtection="1">
      <alignment vertical="center"/>
    </xf>
    <xf numFmtId="0" fontId="13" fillId="7" borderId="0" xfId="1" applyFill="1" applyAlignment="1" applyProtection="1">
      <alignment vertical="center"/>
    </xf>
    <xf numFmtId="164" fontId="13" fillId="7" borderId="0" xfId="1" applyNumberFormat="1" applyFill="1" applyAlignment="1" applyProtection="1">
      <alignment vertical="center"/>
    </xf>
    <xf numFmtId="3" fontId="2" fillId="0" borderId="0" xfId="1" applyNumberFormat="1" applyFont="1" applyFill="1" applyAlignment="1" applyProtection="1">
      <alignment horizontal="center" vertical="center" wrapText="1"/>
    </xf>
    <xf numFmtId="4" fontId="2" fillId="0" borderId="0" xfId="1" applyNumberFormat="1" applyFont="1" applyFill="1" applyAlignment="1" applyProtection="1">
      <alignment horizontal="center" vertical="center"/>
    </xf>
    <xf numFmtId="0" fontId="4" fillId="2" borderId="0" xfId="1" applyFont="1" applyFill="1" applyAlignment="1" applyProtection="1">
      <alignment horizontal="center" vertical="center"/>
    </xf>
    <xf numFmtId="0" fontId="13" fillId="0" borderId="0" xfId="1" applyFill="1" applyAlignment="1" applyProtection="1">
      <alignment horizontal="center" vertical="center"/>
    </xf>
    <xf numFmtId="165" fontId="13" fillId="0" borderId="0" xfId="1" applyNumberFormat="1" applyFill="1" applyAlignment="1" applyProtection="1">
      <alignment horizontal="center" vertical="center"/>
    </xf>
    <xf numFmtId="166" fontId="13" fillId="0" borderId="0" xfId="1" applyNumberFormat="1" applyFill="1" applyAlignment="1" applyProtection="1">
      <alignment horizontal="center" vertical="center"/>
    </xf>
    <xf numFmtId="164" fontId="13" fillId="0" borderId="0" xfId="1" applyNumberFormat="1" applyFill="1" applyAlignment="1" applyProtection="1">
      <alignment horizontal="center" vertical="center"/>
    </xf>
    <xf numFmtId="0" fontId="13" fillId="7" borderId="0" xfId="1" applyFill="1" applyAlignment="1" applyProtection="1">
      <alignment horizontal="center" vertical="center"/>
    </xf>
    <xf numFmtId="164" fontId="13" fillId="7" borderId="0" xfId="1" applyNumberFormat="1" applyFill="1" applyAlignment="1" applyProtection="1">
      <alignment horizontal="center" vertical="center"/>
    </xf>
    <xf numFmtId="0" fontId="6" fillId="2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165" fontId="5" fillId="0" borderId="7" xfId="1" applyNumberFormat="1" applyFont="1" applyFill="1" applyBorder="1" applyAlignment="1" applyProtection="1">
      <alignment vertical="center"/>
    </xf>
    <xf numFmtId="0" fontId="5" fillId="0" borderId="7" xfId="1" applyFont="1" applyFill="1" applyBorder="1" applyAlignment="1" applyProtection="1">
      <alignment vertical="center"/>
    </xf>
    <xf numFmtId="0" fontId="5" fillId="0" borderId="7" xfId="1" applyFont="1" applyFill="1" applyBorder="1" applyAlignment="1" applyProtection="1">
      <alignment horizontal="center" vertical="center"/>
    </xf>
    <xf numFmtId="166" fontId="7" fillId="0" borderId="7" xfId="1" applyNumberFormat="1" applyFont="1" applyFill="1" applyBorder="1" applyAlignment="1" applyProtection="1">
      <alignment horizontal="left" vertical="center"/>
    </xf>
    <xf numFmtId="164" fontId="5" fillId="0" borderId="7" xfId="1" applyNumberFormat="1" applyFont="1" applyFill="1" applyBorder="1" applyAlignment="1" applyProtection="1">
      <alignment vertical="top"/>
    </xf>
    <xf numFmtId="0" fontId="5" fillId="7" borderId="7" xfId="1" applyFont="1" applyFill="1" applyBorder="1" applyAlignment="1" applyProtection="1">
      <alignment horizontal="center" vertical="center"/>
    </xf>
    <xf numFmtId="164" fontId="5" fillId="7" borderId="7" xfId="1" applyNumberFormat="1" applyFont="1" applyFill="1" applyBorder="1" applyAlignment="1" applyProtection="1">
      <alignment vertical="top"/>
    </xf>
    <xf numFmtId="164" fontId="5" fillId="0" borderId="0" xfId="1" applyNumberFormat="1" applyFont="1" applyFill="1" applyAlignment="1" applyProtection="1">
      <alignment vertical="top"/>
    </xf>
    <xf numFmtId="0" fontId="4" fillId="3" borderId="0" xfId="1" applyFont="1" applyFill="1" applyProtection="1"/>
    <xf numFmtId="165" fontId="13" fillId="0" borderId="1" xfId="1" applyNumberFormat="1" applyFill="1" applyBorder="1" applyAlignment="1" applyProtection="1">
      <alignment vertical="center"/>
    </xf>
    <xf numFmtId="0" fontId="13" fillId="0" borderId="1" xfId="1" applyFill="1" applyBorder="1" applyAlignment="1" applyProtection="1">
      <alignment vertical="center"/>
    </xf>
    <xf numFmtId="0" fontId="13" fillId="0" borderId="1" xfId="1" applyFill="1" applyBorder="1" applyAlignment="1" applyProtection="1">
      <alignment horizontal="center" vertical="center"/>
    </xf>
    <xf numFmtId="164" fontId="13" fillId="0" borderId="1" xfId="1" applyNumberFormat="1" applyFill="1" applyBorder="1" applyAlignment="1" applyProtection="1">
      <alignment vertical="top"/>
    </xf>
    <xf numFmtId="0" fontId="13" fillId="7" borderId="1" xfId="1" applyFill="1" applyBorder="1" applyAlignment="1" applyProtection="1">
      <alignment horizontal="center" vertical="center"/>
    </xf>
    <xf numFmtId="164" fontId="13" fillId="7" borderId="1" xfId="1" applyNumberFormat="1" applyFill="1" applyBorder="1" applyAlignment="1" applyProtection="1">
      <alignment vertical="top"/>
    </xf>
    <xf numFmtId="164" fontId="13" fillId="0" borderId="0" xfId="1" applyNumberFormat="1" applyFill="1" applyAlignment="1" applyProtection="1">
      <alignment vertical="top"/>
    </xf>
    <xf numFmtId="0" fontId="8" fillId="2" borderId="0" xfId="1" applyFont="1" applyFill="1" applyAlignment="1" applyProtection="1">
      <alignment horizontal="right" vertical="center"/>
    </xf>
    <xf numFmtId="0" fontId="9" fillId="0" borderId="0" xfId="1" applyFont="1" applyFill="1" applyAlignment="1" applyProtection="1">
      <alignment horizontal="right" vertical="center"/>
    </xf>
    <xf numFmtId="165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1" applyFont="1" applyFill="1" applyBorder="1" applyAlignment="1" applyProtection="1">
      <alignment horizontal="right" vertical="center"/>
    </xf>
    <xf numFmtId="0" fontId="9" fillId="0" borderId="1" xfId="1" applyFont="1" applyFill="1" applyBorder="1" applyAlignment="1" applyProtection="1">
      <alignment horizontal="center" vertical="center"/>
    </xf>
    <xf numFmtId="164" fontId="9" fillId="0" borderId="1" xfId="1" applyNumberFormat="1" applyFont="1" applyFill="1" applyBorder="1" applyAlignment="1" applyProtection="1">
      <alignment horizontal="right" vertical="top"/>
    </xf>
    <xf numFmtId="164" fontId="9" fillId="0" borderId="0" xfId="1" applyNumberFormat="1" applyFont="1" applyFill="1" applyAlignment="1" applyProtection="1">
      <alignment horizontal="right" vertical="top"/>
    </xf>
    <xf numFmtId="166" fontId="13" fillId="0" borderId="1" xfId="1" applyNumberFormat="1" applyFill="1" applyBorder="1" applyAlignment="1" applyProtection="1">
      <alignment horizontal="left" vertical="center" indent="1"/>
    </xf>
    <xf numFmtId="165" fontId="5" fillId="0" borderId="1" xfId="1" applyNumberFormat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horizontal="center" vertical="center"/>
    </xf>
    <xf numFmtId="166" fontId="7" fillId="0" borderId="1" xfId="1" applyNumberFormat="1" applyFont="1" applyFill="1" applyBorder="1" applyAlignment="1" applyProtection="1">
      <alignment horizontal="left" vertical="center"/>
    </xf>
    <xf numFmtId="164" fontId="5" fillId="0" borderId="1" xfId="1" applyNumberFormat="1" applyFont="1" applyFill="1" applyBorder="1" applyAlignment="1" applyProtection="1">
      <alignment vertical="top"/>
    </xf>
    <xf numFmtId="164" fontId="5" fillId="7" borderId="1" xfId="1" applyNumberFormat="1" applyFont="1" applyFill="1" applyBorder="1" applyAlignment="1" applyProtection="1">
      <alignment vertical="top"/>
    </xf>
    <xf numFmtId="166" fontId="14" fillId="0" borderId="1" xfId="1" applyNumberFormat="1" applyFont="1" applyFill="1" applyBorder="1" applyAlignment="1" applyProtection="1">
      <alignment vertical="center"/>
    </xf>
    <xf numFmtId="4" fontId="13" fillId="0" borderId="0" xfId="1" applyNumberFormat="1" applyFill="1" applyAlignment="1" applyProtection="1">
      <alignment horizontal="center" vertical="top"/>
    </xf>
    <xf numFmtId="0" fontId="13" fillId="0" borderId="0" xfId="1" applyFill="1" applyAlignment="1" applyProtection="1">
      <alignment wrapText="1"/>
    </xf>
    <xf numFmtId="165" fontId="13" fillId="0" borderId="6" xfId="1" applyNumberFormat="1" applyFill="1" applyBorder="1" applyAlignment="1" applyProtection="1">
      <alignment vertical="center"/>
    </xf>
    <xf numFmtId="0" fontId="13" fillId="0" borderId="6" xfId="1" applyFill="1" applyBorder="1" applyAlignment="1" applyProtection="1">
      <alignment vertical="center"/>
    </xf>
    <xf numFmtId="0" fontId="13" fillId="0" borderId="6" xfId="1" applyFill="1" applyBorder="1" applyAlignment="1" applyProtection="1">
      <alignment horizontal="center" vertical="center"/>
    </xf>
    <xf numFmtId="165" fontId="13" fillId="0" borderId="7" xfId="1" applyNumberFormat="1" applyFill="1" applyBorder="1" applyAlignment="1" applyProtection="1">
      <alignment vertical="center"/>
    </xf>
    <xf numFmtId="0" fontId="13" fillId="0" borderId="7" xfId="1" applyFill="1" applyBorder="1" applyAlignment="1" applyProtection="1">
      <alignment vertical="center"/>
    </xf>
    <xf numFmtId="0" fontId="13" fillId="0" borderId="7" xfId="1" applyFill="1" applyBorder="1" applyAlignment="1" applyProtection="1">
      <alignment horizontal="center" vertical="center"/>
    </xf>
    <xf numFmtId="0" fontId="13" fillId="5" borderId="0" xfId="1" applyFill="1" applyAlignment="1" applyProtection="1">
      <alignment vertical="center"/>
    </xf>
    <xf numFmtId="165" fontId="13" fillId="5" borderId="1" xfId="1" applyNumberFormat="1" applyFill="1" applyBorder="1" applyAlignment="1" applyProtection="1">
      <alignment vertical="center"/>
    </xf>
    <xf numFmtId="0" fontId="13" fillId="5" borderId="1" xfId="1" applyFill="1" applyBorder="1" applyAlignment="1" applyProtection="1">
      <alignment vertical="center"/>
    </xf>
    <xf numFmtId="0" fontId="13" fillId="5" borderId="1" xfId="1" applyFill="1" applyBorder="1" applyAlignment="1" applyProtection="1">
      <alignment horizontal="center" vertical="center"/>
    </xf>
    <xf numFmtId="164" fontId="13" fillId="5" borderId="0" xfId="1" applyNumberFormat="1" applyFill="1" applyAlignment="1" applyProtection="1">
      <alignment vertical="top"/>
    </xf>
    <xf numFmtId="0" fontId="13" fillId="5" borderId="0" xfId="1" applyFill="1" applyProtection="1"/>
    <xf numFmtId="0" fontId="8" fillId="8" borderId="0" xfId="1" applyFont="1" applyFill="1" applyAlignment="1" applyProtection="1">
      <alignment horizontal="right" vertical="center"/>
    </xf>
    <xf numFmtId="165" fontId="10" fillId="0" borderId="6" xfId="1" applyNumberFormat="1" applyFont="1" applyFill="1" applyBorder="1" applyAlignment="1" applyProtection="1">
      <alignment horizontal="right" vertical="center"/>
    </xf>
    <xf numFmtId="0" fontId="9" fillId="0" borderId="6" xfId="1" applyFont="1" applyFill="1" applyBorder="1" applyAlignment="1" applyProtection="1">
      <alignment horizontal="right" vertical="center"/>
    </xf>
    <xf numFmtId="0" fontId="9" fillId="0" borderId="6" xfId="1" applyFont="1" applyFill="1" applyBorder="1" applyAlignment="1" applyProtection="1">
      <alignment horizontal="center" vertical="center"/>
    </xf>
    <xf numFmtId="166" fontId="13" fillId="0" borderId="7" xfId="1" applyNumberFormat="1" applyFill="1" applyBorder="1" applyAlignment="1" applyProtection="1">
      <alignment horizontal="left" vertical="center" indent="1"/>
    </xf>
    <xf numFmtId="164" fontId="13" fillId="0" borderId="7" xfId="1" applyNumberFormat="1" applyFill="1" applyBorder="1" applyAlignment="1" applyProtection="1">
      <alignment vertical="top"/>
    </xf>
    <xf numFmtId="164" fontId="13" fillId="7" borderId="7" xfId="1" applyNumberFormat="1" applyFill="1" applyBorder="1" applyAlignment="1" applyProtection="1">
      <alignment vertical="top"/>
    </xf>
    <xf numFmtId="166" fontId="14" fillId="0" borderId="1" xfId="1" applyNumberFormat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15" fillId="0" borderId="1" xfId="1" applyNumberFormat="1" applyFont="1" applyFill="1" applyBorder="1" applyAlignment="1" applyProtection="1">
      <alignment vertical="top"/>
    </xf>
    <xf numFmtId="166" fontId="15" fillId="0" borderId="1" xfId="1" applyNumberFormat="1" applyFont="1" applyFill="1" applyBorder="1" applyAlignment="1" applyProtection="1">
      <alignment horizontal="left" vertical="center" indent="1"/>
    </xf>
    <xf numFmtId="166" fontId="16" fillId="0" borderId="1" xfId="1" applyNumberFormat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center" vertical="center" textRotation="90"/>
    </xf>
    <xf numFmtId="0" fontId="13" fillId="0" borderId="1" xfId="1" applyFill="1" applyBorder="1" applyAlignment="1" applyProtection="1">
      <alignment horizontal="center" vertical="center" textRotation="90"/>
    </xf>
    <xf numFmtId="166" fontId="2" fillId="0" borderId="1" xfId="1" applyNumberFormat="1" applyFont="1" applyFill="1" applyBorder="1" applyAlignment="1" applyProtection="1">
      <alignment horizontal="left" vertical="center" indent="1"/>
    </xf>
    <xf numFmtId="164" fontId="13" fillId="0" borderId="9" xfId="1" applyNumberFormat="1" applyFill="1" applyBorder="1" applyAlignment="1" applyProtection="1">
      <alignment vertical="top"/>
    </xf>
    <xf numFmtId="0" fontId="13" fillId="0" borderId="0" xfId="1" applyFill="1" applyAlignment="1" applyProtection="1">
      <alignment vertical="top"/>
    </xf>
    <xf numFmtId="165" fontId="13" fillId="0" borderId="1" xfId="1" applyNumberFormat="1" applyFill="1" applyBorder="1" applyAlignment="1" applyProtection="1">
      <alignment vertical="top"/>
    </xf>
    <xf numFmtId="0" fontId="13" fillId="0" borderId="1" xfId="1" applyFill="1" applyBorder="1" applyAlignment="1" applyProtection="1">
      <alignment vertical="top"/>
    </xf>
    <xf numFmtId="0" fontId="13" fillId="0" borderId="1" xfId="1" applyFill="1" applyBorder="1" applyAlignment="1" applyProtection="1">
      <alignment horizontal="center" vertical="top"/>
    </xf>
    <xf numFmtId="166" fontId="13" fillId="0" borderId="1" xfId="1" applyNumberForma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right" vertical="center"/>
    </xf>
    <xf numFmtId="0" fontId="11" fillId="0" borderId="1" xfId="1" applyFont="1" applyFill="1" applyBorder="1" applyAlignment="1" applyProtection="1">
      <alignment horizontal="center" vertical="center"/>
    </xf>
    <xf numFmtId="166" fontId="13" fillId="0" borderId="1" xfId="1" applyNumberFormat="1" applyFill="1" applyBorder="1" applyAlignment="1" applyProtection="1">
      <alignment vertical="center"/>
    </xf>
    <xf numFmtId="0" fontId="17" fillId="2" borderId="0" xfId="1" applyFont="1" applyFill="1" applyProtection="1"/>
    <xf numFmtId="164" fontId="13" fillId="0" borderId="6" xfId="1" applyNumberFormat="1" applyFill="1" applyBorder="1" applyAlignment="1" applyProtection="1">
      <alignment vertical="center"/>
    </xf>
    <xf numFmtId="164" fontId="13" fillId="7" borderId="6" xfId="1" applyNumberFormat="1" applyFill="1" applyBorder="1" applyAlignment="1" applyProtection="1">
      <alignment vertical="center"/>
    </xf>
    <xf numFmtId="166" fontId="19" fillId="0" borderId="1" xfId="1" applyNumberFormat="1" applyFont="1" applyFill="1" applyBorder="1" applyAlignment="1" applyProtection="1">
      <alignment horizontal="right" vertical="center" indent="1"/>
    </xf>
    <xf numFmtId="164" fontId="18" fillId="7" borderId="1" xfId="1" applyNumberFormat="1" applyFont="1" applyFill="1" applyBorder="1" applyAlignment="1" applyProtection="1">
      <alignment horizontal="right" vertical="top"/>
    </xf>
    <xf numFmtId="164" fontId="13" fillId="0" borderId="18" xfId="1" applyNumberFormat="1" applyFill="1" applyBorder="1" applyAlignment="1" applyProtection="1">
      <alignment vertical="top"/>
    </xf>
    <xf numFmtId="164" fontId="5" fillId="0" borderId="18" xfId="1" applyNumberFormat="1" applyFont="1" applyFill="1" applyBorder="1" applyAlignment="1" applyProtection="1">
      <alignment vertical="top"/>
    </xf>
    <xf numFmtId="4" fontId="13" fillId="0" borderId="18" xfId="1" applyNumberFormat="1" applyFill="1" applyBorder="1" applyAlignment="1" applyProtection="1">
      <alignment horizontal="center" vertical="top"/>
    </xf>
    <xf numFmtId="4" fontId="13" fillId="0" borderId="18" xfId="1" applyNumberFormat="1" applyFill="1" applyBorder="1" applyAlignment="1" applyProtection="1">
      <alignment horizontal="center" vertical="center"/>
    </xf>
    <xf numFmtId="166" fontId="19" fillId="0" borderId="6" xfId="1" applyNumberFormat="1" applyFont="1" applyFill="1" applyBorder="1" applyAlignment="1" applyProtection="1">
      <alignment horizontal="right" vertical="center" indent="1"/>
    </xf>
    <xf numFmtId="164" fontId="9" fillId="0" borderId="19" xfId="1" applyNumberFormat="1" applyFont="1" applyFill="1" applyBorder="1" applyAlignment="1" applyProtection="1">
      <alignment horizontal="right" vertical="top"/>
    </xf>
    <xf numFmtId="164" fontId="18" fillId="7" borderId="6" xfId="1" applyNumberFormat="1" applyFont="1" applyFill="1" applyBorder="1" applyAlignment="1" applyProtection="1">
      <alignment horizontal="right" vertical="top"/>
    </xf>
    <xf numFmtId="166" fontId="5" fillId="0" borderId="1" xfId="1" applyNumberFormat="1" applyFont="1" applyFill="1" applyBorder="1" applyAlignment="1" applyProtection="1">
      <alignment horizontal="left" vertical="center" indent="1"/>
    </xf>
    <xf numFmtId="166" fontId="7" fillId="0" borderId="1" xfId="1" applyNumberFormat="1" applyFont="1" applyFill="1" applyBorder="1" applyAlignment="1" applyProtection="1">
      <alignment vertical="center"/>
    </xf>
    <xf numFmtId="164" fontId="20" fillId="7" borderId="1" xfId="1" applyNumberFormat="1" applyFont="1" applyFill="1" applyBorder="1" applyAlignment="1" applyProtection="1">
      <alignment vertical="top"/>
    </xf>
    <xf numFmtId="166" fontId="19" fillId="0" borderId="1" xfId="1" applyNumberFormat="1" applyFont="1" applyFill="1" applyBorder="1" applyAlignment="1" applyProtection="1">
      <alignment horizontal="right" vertical="center"/>
    </xf>
    <xf numFmtId="166" fontId="2" fillId="0" borderId="1" xfId="1" applyNumberFormat="1" applyFont="1" applyFill="1" applyBorder="1" applyAlignment="1" applyProtection="1">
      <alignment vertical="center"/>
    </xf>
    <xf numFmtId="164" fontId="2" fillId="7" borderId="1" xfId="1" applyNumberFormat="1" applyFont="1" applyFill="1" applyBorder="1" applyAlignment="1" applyProtection="1">
      <alignment vertical="top"/>
    </xf>
    <xf numFmtId="165" fontId="13" fillId="0" borderId="20" xfId="1" applyNumberFormat="1" applyFill="1" applyBorder="1" applyAlignment="1" applyProtection="1">
      <alignment vertical="center"/>
    </xf>
    <xf numFmtId="164" fontId="2" fillId="7" borderId="21" xfId="1" applyNumberFormat="1" applyFont="1" applyFill="1" applyBorder="1" applyAlignment="1" applyProtection="1">
      <alignment vertical="top"/>
    </xf>
    <xf numFmtId="165" fontId="13" fillId="0" borderId="22" xfId="1" applyNumberFormat="1" applyFill="1" applyBorder="1" applyAlignment="1" applyProtection="1">
      <alignment vertical="center"/>
    </xf>
    <xf numFmtId="0" fontId="13" fillId="0" borderId="23" xfId="1" applyFill="1" applyBorder="1" applyAlignment="1" applyProtection="1">
      <alignment vertical="center"/>
    </xf>
    <xf numFmtId="0" fontId="13" fillId="0" borderId="23" xfId="1" applyFill="1" applyBorder="1" applyAlignment="1" applyProtection="1">
      <alignment horizontal="center" vertical="center"/>
    </xf>
    <xf numFmtId="166" fontId="2" fillId="0" borderId="23" xfId="1" applyNumberFormat="1" applyFont="1" applyFill="1" applyBorder="1" applyAlignment="1" applyProtection="1">
      <alignment vertical="center"/>
    </xf>
    <xf numFmtId="164" fontId="13" fillId="0" borderId="23" xfId="1" applyNumberFormat="1" applyFill="1" applyBorder="1" applyAlignment="1" applyProtection="1">
      <alignment vertical="top"/>
    </xf>
    <xf numFmtId="0" fontId="13" fillId="7" borderId="23" xfId="1" applyFill="1" applyBorder="1" applyAlignment="1" applyProtection="1">
      <alignment horizontal="center" vertical="center"/>
    </xf>
    <xf numFmtId="164" fontId="2" fillId="7" borderId="24" xfId="1" applyNumberFormat="1" applyFont="1" applyFill="1" applyBorder="1" applyAlignment="1" applyProtection="1">
      <alignment vertical="top"/>
    </xf>
    <xf numFmtId="4" fontId="0" fillId="0" borderId="4" xfId="0" applyNumberFormat="1" applyFill="1" applyBorder="1" applyAlignment="1" applyProtection="1">
      <alignment vertical="center"/>
    </xf>
    <xf numFmtId="4" fontId="2" fillId="0" borderId="5" xfId="0" applyNumberFormat="1" applyFont="1" applyFill="1" applyBorder="1" applyAlignment="1" applyProtection="1">
      <alignment horizontal="right" vertical="center" indent="1"/>
    </xf>
    <xf numFmtId="3" fontId="2" fillId="0" borderId="12" xfId="1" applyNumberFormat="1" applyFont="1" applyFill="1" applyBorder="1" applyAlignment="1" applyProtection="1">
      <alignment vertical="center" wrapText="1"/>
    </xf>
    <xf numFmtId="3" fontId="2" fillId="0" borderId="10" xfId="1" applyNumberFormat="1" applyFont="1" applyFill="1" applyBorder="1" applyAlignment="1" applyProtection="1">
      <alignment vertical="center" wrapText="1"/>
    </xf>
    <xf numFmtId="166" fontId="14" fillId="0" borderId="1" xfId="1" applyNumberFormat="1" applyFont="1" applyFill="1" applyBorder="1" applyAlignment="1" applyProtection="1">
      <alignment vertical="center" wrapText="1"/>
    </xf>
    <xf numFmtId="166" fontId="13" fillId="0" borderId="1" xfId="1" applyNumberFormat="1" applyFill="1" applyBorder="1" applyAlignment="1" applyProtection="1">
      <alignment horizontal="left" vertical="center" wrapText="1" indent="1"/>
    </xf>
    <xf numFmtId="165" fontId="2" fillId="0" borderId="6" xfId="1" applyNumberFormat="1" applyFont="1" applyFill="1" applyBorder="1" applyAlignment="1" applyProtection="1">
      <alignment horizontal="center" vertical="center"/>
    </xf>
    <xf numFmtId="166" fontId="2" fillId="0" borderId="6" xfId="1" applyNumberFormat="1" applyFont="1" applyFill="1" applyBorder="1" applyAlignment="1" applyProtection="1">
      <alignment horizontal="center" vertical="center"/>
    </xf>
    <xf numFmtId="0" fontId="2" fillId="7" borderId="2" xfId="1" applyFont="1" applyFill="1" applyBorder="1" applyAlignment="1" applyProtection="1">
      <alignment horizontal="center" vertical="center"/>
    </xf>
    <xf numFmtId="4" fontId="2" fillId="7" borderId="13" xfId="1" applyNumberFormat="1" applyFont="1" applyFill="1" applyBorder="1" applyAlignment="1" applyProtection="1">
      <alignment horizontal="center" vertical="center" wrapText="1"/>
    </xf>
    <xf numFmtId="0" fontId="13" fillId="4" borderId="14" xfId="1" applyFill="1" applyBorder="1" applyAlignment="1" applyProtection="1">
      <alignment horizontal="center" vertical="center" wrapText="1"/>
    </xf>
    <xf numFmtId="0" fontId="13" fillId="4" borderId="15" xfId="1" applyFill="1" applyBorder="1" applyAlignment="1" applyProtection="1">
      <alignment horizontal="center" vertical="center" wrapText="1"/>
    </xf>
    <xf numFmtId="0" fontId="13" fillId="4" borderId="16" xfId="1" applyFill="1" applyBorder="1" applyAlignment="1" applyProtection="1">
      <alignment horizontal="center" vertical="center" wrapText="1"/>
    </xf>
    <xf numFmtId="4" fontId="2" fillId="7" borderId="4" xfId="1" applyNumberFormat="1" applyFont="1" applyFill="1" applyBorder="1" applyAlignment="1" applyProtection="1">
      <alignment horizontal="center" vertical="center"/>
    </xf>
    <xf numFmtId="0" fontId="12" fillId="0" borderId="25" xfId="1" applyFont="1" applyFill="1" applyBorder="1" applyAlignment="1" applyProtection="1">
      <alignment vertical="center"/>
    </xf>
    <xf numFmtId="0" fontId="12" fillId="0" borderId="26" xfId="1" applyFont="1" applyFill="1" applyBorder="1" applyAlignment="1" applyProtection="1">
      <alignment vertical="center"/>
    </xf>
    <xf numFmtId="0" fontId="12" fillId="0" borderId="27" xfId="1" applyFont="1" applyFill="1" applyBorder="1" applyAlignment="1" applyProtection="1">
      <alignment vertical="center"/>
    </xf>
    <xf numFmtId="0" fontId="12" fillId="0" borderId="28" xfId="1" applyFont="1" applyFill="1" applyBorder="1" applyAlignment="1" applyProtection="1">
      <alignment vertical="center"/>
    </xf>
    <xf numFmtId="0" fontId="12" fillId="0" borderId="17" xfId="1" applyFont="1" applyFill="1" applyBorder="1" applyAlignment="1" applyProtection="1">
      <alignment vertical="center"/>
    </xf>
    <xf numFmtId="0" fontId="12" fillId="0" borderId="29" xfId="1" applyFont="1" applyFill="1" applyBorder="1" applyAlignment="1" applyProtection="1">
      <alignment vertical="center"/>
    </xf>
    <xf numFmtId="0" fontId="12" fillId="0" borderId="30" xfId="1" applyFont="1" applyFill="1" applyBorder="1" applyAlignment="1" applyProtection="1">
      <alignment vertical="center"/>
    </xf>
    <xf numFmtId="0" fontId="12" fillId="0" borderId="31" xfId="1" applyFont="1" applyFill="1" applyBorder="1" applyAlignment="1" applyProtection="1">
      <alignment vertical="center"/>
    </xf>
    <xf numFmtId="0" fontId="12" fillId="0" borderId="32" xfId="1" applyFont="1" applyFill="1" applyBorder="1" applyAlignment="1" applyProtection="1">
      <alignment vertical="center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 xr:uid="{2D091181-9CF0-4806-9C87-C08E66D14921}"/>
    <cellStyle name="Pourcentage 2" xfId="2" xr:uid="{40715D07-E901-499D-BB1D-4FB7A4E45064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F216"/>
  <sheetViews>
    <sheetView showZeros="0" tabSelected="1" showRuler="0" view="pageBreakPreview" topLeftCell="B187" zoomScale="80" zoomScaleNormal="100" zoomScaleSheetLayoutView="80" workbookViewId="0">
      <selection activeCell="M123" sqref="M123"/>
    </sheetView>
  </sheetViews>
  <sheetFormatPr baseColWidth="10" defaultColWidth="10.81640625" defaultRowHeight="18.5" outlineLevelCol="1" x14ac:dyDescent="0.45"/>
  <cols>
    <col min="1" max="1" width="47.7265625" style="9" hidden="1" customWidth="1"/>
    <col min="2" max="2" width="10.7265625" style="10" customWidth="1"/>
    <col min="3" max="3" width="9.7265625" style="10" hidden="1" customWidth="1"/>
    <col min="4" max="4" width="16.1796875" style="10" hidden="1" customWidth="1"/>
    <col min="5" max="5" width="80.7265625" style="11" customWidth="1"/>
    <col min="6" max="6" width="9.54296875" style="10" customWidth="1" outlineLevel="1"/>
    <col min="7" max="7" width="15.7265625" style="12" customWidth="1" outlineLevel="1"/>
    <col min="8" max="8" width="13.81640625" style="13" customWidth="1"/>
    <col min="9" max="9" width="16.81640625" style="14" customWidth="1"/>
    <col min="10" max="10" width="14.54296875" style="12" customWidth="1"/>
    <col min="11" max="11" width="13.1796875" style="10" customWidth="1"/>
    <col min="12" max="12" width="16.453125" style="10" customWidth="1"/>
    <col min="13" max="217" width="10.81640625" style="10"/>
    <col min="218" max="218" width="47.7265625" style="10" customWidth="1"/>
    <col min="219" max="219" width="4.54296875" style="10" customWidth="1"/>
    <col min="220" max="220" width="10.7265625" style="10" customWidth="1"/>
    <col min="221" max="221" width="9.7265625" style="10" customWidth="1"/>
    <col min="222" max="222" width="16.1796875" style="10" customWidth="1"/>
    <col min="223" max="223" width="82.81640625" style="10" customWidth="1"/>
    <col min="224" max="224" width="4.81640625" style="10" customWidth="1"/>
    <col min="225" max="225" width="13.26953125" style="10" customWidth="1"/>
    <col min="226" max="226" width="9.1796875" style="10" customWidth="1"/>
    <col min="227" max="227" width="16.81640625" style="10" customWidth="1"/>
    <col min="228" max="228" width="2" style="10" customWidth="1"/>
    <col min="229" max="229" width="9.1796875" style="10" customWidth="1"/>
    <col min="230" max="230" width="16.81640625" style="10" customWidth="1"/>
    <col min="231" max="231" width="1.26953125" style="10" customWidth="1"/>
    <col min="232" max="232" width="9.1796875" style="10" customWidth="1"/>
    <col min="233" max="233" width="16.81640625" style="10" customWidth="1"/>
    <col min="234" max="234" width="1.453125" style="10" customWidth="1"/>
    <col min="235" max="235" width="9.1796875" style="10" customWidth="1"/>
    <col min="236" max="236" width="16.81640625" style="10" customWidth="1"/>
    <col min="237" max="237" width="1.81640625" style="10" customWidth="1"/>
    <col min="238" max="238" width="9.1796875" style="10" customWidth="1"/>
    <col min="239" max="239" width="16.81640625" style="10" customWidth="1"/>
    <col min="240" max="240" width="1.453125" style="10" customWidth="1"/>
    <col min="241" max="241" width="9.1796875" style="10" customWidth="1"/>
    <col min="242" max="242" width="16.81640625" style="10" customWidth="1"/>
    <col min="243" max="243" width="1.81640625" style="10" customWidth="1"/>
    <col min="244" max="244" width="9.1796875" style="10" customWidth="1"/>
    <col min="245" max="245" width="16.81640625" style="10" customWidth="1"/>
    <col min="246" max="246" width="6.1796875" style="10" customWidth="1"/>
    <col min="247" max="247" width="8.81640625" style="10" customWidth="1"/>
    <col min="248" max="248" width="16.81640625" style="10" customWidth="1"/>
    <col min="249" max="249" width="10.81640625" style="10"/>
    <col min="250" max="250" width="1.1796875" style="10" customWidth="1"/>
    <col min="251" max="253" width="8.81640625" style="10" customWidth="1"/>
    <col min="254" max="255" width="16.81640625" style="10" customWidth="1"/>
    <col min="256" max="256" width="4.453125" style="10" customWidth="1"/>
    <col min="257" max="257" width="10.81640625" style="10"/>
    <col min="258" max="258" width="6.54296875" style="10" customWidth="1"/>
    <col min="259" max="259" width="12.26953125" style="10" customWidth="1"/>
    <col min="260" max="260" width="19.1796875" style="10" customWidth="1"/>
    <col min="261" max="261" width="12.1796875" style="10" customWidth="1"/>
    <col min="262" max="262" width="18.1796875" style="10" customWidth="1"/>
    <col min="263" max="263" width="10.81640625" style="10"/>
    <col min="264" max="264" width="3.1796875" style="10" customWidth="1"/>
    <col min="265" max="265" width="2.26953125" style="10" customWidth="1"/>
    <col min="266" max="266" width="24.7265625" style="10" customWidth="1"/>
    <col min="267" max="268" width="2" style="10" customWidth="1"/>
    <col min="269" max="473" width="10.81640625" style="10"/>
    <col min="474" max="474" width="47.7265625" style="10" customWidth="1"/>
    <col min="475" max="475" width="4.54296875" style="10" customWidth="1"/>
    <col min="476" max="476" width="10.7265625" style="10" customWidth="1"/>
    <col min="477" max="477" width="9.7265625" style="10" customWidth="1"/>
    <col min="478" max="478" width="16.1796875" style="10" customWidth="1"/>
    <col min="479" max="479" width="82.81640625" style="10" customWidth="1"/>
    <col min="480" max="480" width="4.81640625" style="10" customWidth="1"/>
    <col min="481" max="481" width="13.26953125" style="10" customWidth="1"/>
    <col min="482" max="482" width="9.1796875" style="10" customWidth="1"/>
    <col min="483" max="483" width="16.81640625" style="10" customWidth="1"/>
    <col min="484" max="484" width="2" style="10" customWidth="1"/>
    <col min="485" max="485" width="9.1796875" style="10" customWidth="1"/>
    <col min="486" max="486" width="16.81640625" style="10" customWidth="1"/>
    <col min="487" max="487" width="1.26953125" style="10" customWidth="1"/>
    <col min="488" max="488" width="9.1796875" style="10" customWidth="1"/>
    <col min="489" max="489" width="16.81640625" style="10" customWidth="1"/>
    <col min="490" max="490" width="1.453125" style="10" customWidth="1"/>
    <col min="491" max="491" width="9.1796875" style="10" customWidth="1"/>
    <col min="492" max="492" width="16.81640625" style="10" customWidth="1"/>
    <col min="493" max="493" width="1.81640625" style="10" customWidth="1"/>
    <col min="494" max="494" width="9.1796875" style="10" customWidth="1"/>
    <col min="495" max="495" width="16.81640625" style="10" customWidth="1"/>
    <col min="496" max="496" width="1.453125" style="10" customWidth="1"/>
    <col min="497" max="497" width="9.1796875" style="10" customWidth="1"/>
    <col min="498" max="498" width="16.81640625" style="10" customWidth="1"/>
    <col min="499" max="499" width="1.81640625" style="10" customWidth="1"/>
    <col min="500" max="500" width="9.1796875" style="10" customWidth="1"/>
    <col min="501" max="501" width="16.81640625" style="10" customWidth="1"/>
    <col min="502" max="502" width="6.1796875" style="10" customWidth="1"/>
    <col min="503" max="503" width="8.81640625" style="10" customWidth="1"/>
    <col min="504" max="504" width="16.81640625" style="10" customWidth="1"/>
    <col min="505" max="505" width="10.81640625" style="10"/>
    <col min="506" max="506" width="1.1796875" style="10" customWidth="1"/>
    <col min="507" max="509" width="8.81640625" style="10" customWidth="1"/>
    <col min="510" max="511" width="16.81640625" style="10" customWidth="1"/>
    <col min="512" max="512" width="4.453125" style="10" customWidth="1"/>
    <col min="513" max="513" width="10.81640625" style="10"/>
    <col min="514" max="514" width="6.54296875" style="10" customWidth="1"/>
    <col min="515" max="515" width="12.26953125" style="10" customWidth="1"/>
    <col min="516" max="516" width="19.1796875" style="10" customWidth="1"/>
    <col min="517" max="517" width="12.1796875" style="10" customWidth="1"/>
    <col min="518" max="518" width="18.1796875" style="10" customWidth="1"/>
    <col min="519" max="519" width="10.81640625" style="10"/>
    <col min="520" max="520" width="3.1796875" style="10" customWidth="1"/>
    <col min="521" max="521" width="2.26953125" style="10" customWidth="1"/>
    <col min="522" max="522" width="24.7265625" style="10" customWidth="1"/>
    <col min="523" max="524" width="2" style="10" customWidth="1"/>
    <col min="525" max="729" width="10.81640625" style="10"/>
    <col min="730" max="730" width="47.7265625" style="10" customWidth="1"/>
    <col min="731" max="731" width="4.54296875" style="10" customWidth="1"/>
    <col min="732" max="732" width="10.7265625" style="10" customWidth="1"/>
    <col min="733" max="733" width="9.7265625" style="10" customWidth="1"/>
    <col min="734" max="734" width="16.1796875" style="10" customWidth="1"/>
    <col min="735" max="735" width="82.81640625" style="10" customWidth="1"/>
    <col min="736" max="736" width="4.81640625" style="10" customWidth="1"/>
    <col min="737" max="737" width="13.26953125" style="10" customWidth="1"/>
    <col min="738" max="738" width="9.1796875" style="10" customWidth="1"/>
    <col min="739" max="739" width="16.81640625" style="10" customWidth="1"/>
    <col min="740" max="740" width="2" style="10" customWidth="1"/>
    <col min="741" max="741" width="9.1796875" style="10" customWidth="1"/>
    <col min="742" max="742" width="16.81640625" style="10" customWidth="1"/>
    <col min="743" max="743" width="1.26953125" style="10" customWidth="1"/>
    <col min="744" max="744" width="9.1796875" style="10" customWidth="1"/>
    <col min="745" max="745" width="16.81640625" style="10" customWidth="1"/>
    <col min="746" max="746" width="1.453125" style="10" customWidth="1"/>
    <col min="747" max="747" width="9.1796875" style="10" customWidth="1"/>
    <col min="748" max="748" width="16.81640625" style="10" customWidth="1"/>
    <col min="749" max="749" width="1.81640625" style="10" customWidth="1"/>
    <col min="750" max="750" width="9.1796875" style="10" customWidth="1"/>
    <col min="751" max="751" width="16.81640625" style="10" customWidth="1"/>
    <col min="752" max="752" width="1.453125" style="10" customWidth="1"/>
    <col min="753" max="753" width="9.1796875" style="10" customWidth="1"/>
    <col min="754" max="754" width="16.81640625" style="10" customWidth="1"/>
    <col min="755" max="755" width="1.81640625" style="10" customWidth="1"/>
    <col min="756" max="756" width="9.1796875" style="10" customWidth="1"/>
    <col min="757" max="757" width="16.81640625" style="10" customWidth="1"/>
    <col min="758" max="758" width="6.1796875" style="10" customWidth="1"/>
    <col min="759" max="759" width="8.81640625" style="10" customWidth="1"/>
    <col min="760" max="760" width="16.81640625" style="10" customWidth="1"/>
    <col min="761" max="761" width="10.81640625" style="10"/>
    <col min="762" max="762" width="1.1796875" style="10" customWidth="1"/>
    <col min="763" max="765" width="8.81640625" style="10" customWidth="1"/>
    <col min="766" max="767" width="16.81640625" style="10" customWidth="1"/>
    <col min="768" max="768" width="4.453125" style="10" customWidth="1"/>
    <col min="769" max="769" width="10.81640625" style="10"/>
    <col min="770" max="770" width="6.54296875" style="10" customWidth="1"/>
    <col min="771" max="771" width="12.26953125" style="10" customWidth="1"/>
    <col min="772" max="772" width="19.1796875" style="10" customWidth="1"/>
    <col min="773" max="773" width="12.1796875" style="10" customWidth="1"/>
    <col min="774" max="774" width="18.1796875" style="10" customWidth="1"/>
    <col min="775" max="775" width="10.81640625" style="10"/>
    <col min="776" max="776" width="3.1796875" style="10" customWidth="1"/>
    <col min="777" max="777" width="2.26953125" style="10" customWidth="1"/>
    <col min="778" max="778" width="24.7265625" style="10" customWidth="1"/>
    <col min="779" max="780" width="2" style="10" customWidth="1"/>
    <col min="781" max="985" width="10.81640625" style="10"/>
    <col min="986" max="986" width="47.7265625" style="10" customWidth="1"/>
    <col min="987" max="987" width="4.54296875" style="10" customWidth="1"/>
    <col min="988" max="988" width="10.7265625" style="10" customWidth="1"/>
    <col min="989" max="989" width="9.7265625" style="10" customWidth="1"/>
    <col min="990" max="990" width="16.1796875" style="10" customWidth="1"/>
    <col min="991" max="991" width="82.81640625" style="10" customWidth="1"/>
    <col min="992" max="992" width="4.81640625" style="10" customWidth="1"/>
    <col min="993" max="993" width="13.26953125" style="10" customWidth="1"/>
    <col min="994" max="994" width="9.1796875" style="10" customWidth="1"/>
    <col min="995" max="995" width="16.81640625" style="10" customWidth="1"/>
    <col min="996" max="996" width="2" style="10" customWidth="1"/>
    <col min="997" max="997" width="9.1796875" style="10" customWidth="1"/>
    <col min="998" max="998" width="16.81640625" style="10" customWidth="1"/>
    <col min="999" max="999" width="1.26953125" style="10" customWidth="1"/>
    <col min="1000" max="1000" width="9.1796875" style="10" customWidth="1"/>
    <col min="1001" max="1001" width="16.81640625" style="10" customWidth="1"/>
    <col min="1002" max="1002" width="1.453125" style="10" customWidth="1"/>
    <col min="1003" max="1003" width="9.1796875" style="10" customWidth="1"/>
    <col min="1004" max="1004" width="16.81640625" style="10" customWidth="1"/>
    <col min="1005" max="1005" width="1.81640625" style="10" customWidth="1"/>
    <col min="1006" max="1006" width="9.1796875" style="10" customWidth="1"/>
    <col min="1007" max="1007" width="16.81640625" style="10" customWidth="1"/>
    <col min="1008" max="1008" width="1.453125" style="10" customWidth="1"/>
    <col min="1009" max="1009" width="9.1796875" style="10" customWidth="1"/>
    <col min="1010" max="1010" width="16.81640625" style="10" customWidth="1"/>
    <col min="1011" max="1011" width="1.81640625" style="10" customWidth="1"/>
    <col min="1012" max="1012" width="9.1796875" style="10" customWidth="1"/>
    <col min="1013" max="1013" width="16.81640625" style="10" customWidth="1"/>
    <col min="1014" max="1014" width="6.1796875" style="10" customWidth="1"/>
    <col min="1015" max="1015" width="8.81640625" style="10" customWidth="1"/>
    <col min="1016" max="1016" width="16.81640625" style="10" customWidth="1"/>
    <col min="1017" max="1017" width="10.81640625" style="10"/>
    <col min="1018" max="1018" width="1.1796875" style="10" customWidth="1"/>
    <col min="1019" max="1021" width="8.81640625" style="10" customWidth="1"/>
    <col min="1022" max="1023" width="16.81640625" style="10" customWidth="1"/>
    <col min="1024" max="1024" width="4.453125" style="10" customWidth="1"/>
    <col min="1025" max="1025" width="10.81640625" style="10"/>
    <col min="1026" max="1026" width="6.54296875" style="10" customWidth="1"/>
    <col min="1027" max="1027" width="12.26953125" style="10" customWidth="1"/>
    <col min="1028" max="1028" width="19.1796875" style="10" customWidth="1"/>
    <col min="1029" max="1029" width="12.1796875" style="10" customWidth="1"/>
    <col min="1030" max="1030" width="18.1796875" style="10" customWidth="1"/>
    <col min="1031" max="1031" width="10.81640625" style="10"/>
    <col min="1032" max="1032" width="3.1796875" style="10" customWidth="1"/>
    <col min="1033" max="1033" width="2.26953125" style="10" customWidth="1"/>
    <col min="1034" max="1034" width="24.7265625" style="10" customWidth="1"/>
    <col min="1035" max="1036" width="2" style="10" customWidth="1"/>
    <col min="1037" max="1241" width="10.81640625" style="10"/>
    <col min="1242" max="1242" width="47.7265625" style="10" customWidth="1"/>
    <col min="1243" max="1243" width="4.54296875" style="10" customWidth="1"/>
    <col min="1244" max="1244" width="10.7265625" style="10" customWidth="1"/>
    <col min="1245" max="1245" width="9.7265625" style="10" customWidth="1"/>
    <col min="1246" max="1246" width="16.1796875" style="10" customWidth="1"/>
    <col min="1247" max="1247" width="82.81640625" style="10" customWidth="1"/>
    <col min="1248" max="1248" width="4.81640625" style="10" customWidth="1"/>
    <col min="1249" max="1249" width="13.26953125" style="10" customWidth="1"/>
    <col min="1250" max="1250" width="9.1796875" style="10" customWidth="1"/>
    <col min="1251" max="1251" width="16.81640625" style="10" customWidth="1"/>
    <col min="1252" max="1252" width="2" style="10" customWidth="1"/>
    <col min="1253" max="1253" width="9.1796875" style="10" customWidth="1"/>
    <col min="1254" max="1254" width="16.81640625" style="10" customWidth="1"/>
    <col min="1255" max="1255" width="1.26953125" style="10" customWidth="1"/>
    <col min="1256" max="1256" width="9.1796875" style="10" customWidth="1"/>
    <col min="1257" max="1257" width="16.81640625" style="10" customWidth="1"/>
    <col min="1258" max="1258" width="1.453125" style="10" customWidth="1"/>
    <col min="1259" max="1259" width="9.1796875" style="10" customWidth="1"/>
    <col min="1260" max="1260" width="16.81640625" style="10" customWidth="1"/>
    <col min="1261" max="1261" width="1.81640625" style="10" customWidth="1"/>
    <col min="1262" max="1262" width="9.1796875" style="10" customWidth="1"/>
    <col min="1263" max="1263" width="16.81640625" style="10" customWidth="1"/>
    <col min="1264" max="1264" width="1.453125" style="10" customWidth="1"/>
    <col min="1265" max="1265" width="9.1796875" style="10" customWidth="1"/>
    <col min="1266" max="1266" width="16.81640625" style="10" customWidth="1"/>
    <col min="1267" max="1267" width="1.81640625" style="10" customWidth="1"/>
    <col min="1268" max="1268" width="9.1796875" style="10" customWidth="1"/>
    <col min="1269" max="1269" width="16.81640625" style="10" customWidth="1"/>
    <col min="1270" max="1270" width="6.1796875" style="10" customWidth="1"/>
    <col min="1271" max="1271" width="8.81640625" style="10" customWidth="1"/>
    <col min="1272" max="1272" width="16.81640625" style="10" customWidth="1"/>
    <col min="1273" max="1273" width="10.81640625" style="10"/>
    <col min="1274" max="1274" width="1.1796875" style="10" customWidth="1"/>
    <col min="1275" max="1277" width="8.81640625" style="10" customWidth="1"/>
    <col min="1278" max="1279" width="16.81640625" style="10" customWidth="1"/>
    <col min="1280" max="1280" width="4.453125" style="10" customWidth="1"/>
    <col min="1281" max="1281" width="10.81640625" style="10"/>
    <col min="1282" max="1282" width="6.54296875" style="10" customWidth="1"/>
    <col min="1283" max="1283" width="12.26953125" style="10" customWidth="1"/>
    <col min="1284" max="1284" width="19.1796875" style="10" customWidth="1"/>
    <col min="1285" max="1285" width="12.1796875" style="10" customWidth="1"/>
    <col min="1286" max="1286" width="18.1796875" style="10" customWidth="1"/>
    <col min="1287" max="1287" width="10.81640625" style="10"/>
    <col min="1288" max="1288" width="3.1796875" style="10" customWidth="1"/>
    <col min="1289" max="1289" width="2.26953125" style="10" customWidth="1"/>
    <col min="1290" max="1290" width="24.7265625" style="10" customWidth="1"/>
    <col min="1291" max="1292" width="2" style="10" customWidth="1"/>
    <col min="1293" max="1497" width="10.81640625" style="10"/>
    <col min="1498" max="1498" width="47.7265625" style="10" customWidth="1"/>
    <col min="1499" max="1499" width="4.54296875" style="10" customWidth="1"/>
    <col min="1500" max="1500" width="10.7265625" style="10" customWidth="1"/>
    <col min="1501" max="1501" width="9.7265625" style="10" customWidth="1"/>
    <col min="1502" max="1502" width="16.1796875" style="10" customWidth="1"/>
    <col min="1503" max="1503" width="82.81640625" style="10" customWidth="1"/>
    <col min="1504" max="1504" width="4.81640625" style="10" customWidth="1"/>
    <col min="1505" max="1505" width="13.26953125" style="10" customWidth="1"/>
    <col min="1506" max="1506" width="9.1796875" style="10" customWidth="1"/>
    <col min="1507" max="1507" width="16.81640625" style="10" customWidth="1"/>
    <col min="1508" max="1508" width="2" style="10" customWidth="1"/>
    <col min="1509" max="1509" width="9.1796875" style="10" customWidth="1"/>
    <col min="1510" max="1510" width="16.81640625" style="10" customWidth="1"/>
    <col min="1511" max="1511" width="1.26953125" style="10" customWidth="1"/>
    <col min="1512" max="1512" width="9.1796875" style="10" customWidth="1"/>
    <col min="1513" max="1513" width="16.81640625" style="10" customWidth="1"/>
    <col min="1514" max="1514" width="1.453125" style="10" customWidth="1"/>
    <col min="1515" max="1515" width="9.1796875" style="10" customWidth="1"/>
    <col min="1516" max="1516" width="16.81640625" style="10" customWidth="1"/>
    <col min="1517" max="1517" width="1.81640625" style="10" customWidth="1"/>
    <col min="1518" max="1518" width="9.1796875" style="10" customWidth="1"/>
    <col min="1519" max="1519" width="16.81640625" style="10" customWidth="1"/>
    <col min="1520" max="1520" width="1.453125" style="10" customWidth="1"/>
    <col min="1521" max="1521" width="9.1796875" style="10" customWidth="1"/>
    <col min="1522" max="1522" width="16.81640625" style="10" customWidth="1"/>
    <col min="1523" max="1523" width="1.81640625" style="10" customWidth="1"/>
    <col min="1524" max="1524" width="9.1796875" style="10" customWidth="1"/>
    <col min="1525" max="1525" width="16.81640625" style="10" customWidth="1"/>
    <col min="1526" max="1526" width="6.1796875" style="10" customWidth="1"/>
    <col min="1527" max="1527" width="8.81640625" style="10" customWidth="1"/>
    <col min="1528" max="1528" width="16.81640625" style="10" customWidth="1"/>
    <col min="1529" max="1529" width="10.81640625" style="10"/>
    <col min="1530" max="1530" width="1.1796875" style="10" customWidth="1"/>
    <col min="1531" max="1533" width="8.81640625" style="10" customWidth="1"/>
    <col min="1534" max="1535" width="16.81640625" style="10" customWidth="1"/>
    <col min="1536" max="1536" width="4.453125" style="10" customWidth="1"/>
    <col min="1537" max="1537" width="10.81640625" style="10"/>
    <col min="1538" max="1538" width="6.54296875" style="10" customWidth="1"/>
    <col min="1539" max="1539" width="12.26953125" style="10" customWidth="1"/>
    <col min="1540" max="1540" width="19.1796875" style="10" customWidth="1"/>
    <col min="1541" max="1541" width="12.1796875" style="10" customWidth="1"/>
    <col min="1542" max="1542" width="18.1796875" style="10" customWidth="1"/>
    <col min="1543" max="1543" width="10.81640625" style="10"/>
    <col min="1544" max="1544" width="3.1796875" style="10" customWidth="1"/>
    <col min="1545" max="1545" width="2.26953125" style="10" customWidth="1"/>
    <col min="1546" max="1546" width="24.7265625" style="10" customWidth="1"/>
    <col min="1547" max="1548" width="2" style="10" customWidth="1"/>
    <col min="1549" max="1753" width="10.81640625" style="10"/>
    <col min="1754" max="1754" width="47.7265625" style="10" customWidth="1"/>
    <col min="1755" max="1755" width="4.54296875" style="10" customWidth="1"/>
    <col min="1756" max="1756" width="10.7265625" style="10" customWidth="1"/>
    <col min="1757" max="1757" width="9.7265625" style="10" customWidth="1"/>
    <col min="1758" max="1758" width="16.1796875" style="10" customWidth="1"/>
    <col min="1759" max="1759" width="82.81640625" style="10" customWidth="1"/>
    <col min="1760" max="1760" width="4.81640625" style="10" customWidth="1"/>
    <col min="1761" max="1761" width="13.26953125" style="10" customWidth="1"/>
    <col min="1762" max="1762" width="9.1796875" style="10" customWidth="1"/>
    <col min="1763" max="1763" width="16.81640625" style="10" customWidth="1"/>
    <col min="1764" max="1764" width="2" style="10" customWidth="1"/>
    <col min="1765" max="1765" width="9.1796875" style="10" customWidth="1"/>
    <col min="1766" max="1766" width="16.81640625" style="10" customWidth="1"/>
    <col min="1767" max="1767" width="1.26953125" style="10" customWidth="1"/>
    <col min="1768" max="1768" width="9.1796875" style="10" customWidth="1"/>
    <col min="1769" max="1769" width="16.81640625" style="10" customWidth="1"/>
    <col min="1770" max="1770" width="1.453125" style="10" customWidth="1"/>
    <col min="1771" max="1771" width="9.1796875" style="10" customWidth="1"/>
    <col min="1772" max="1772" width="16.81640625" style="10" customWidth="1"/>
    <col min="1773" max="1773" width="1.81640625" style="10" customWidth="1"/>
    <col min="1774" max="1774" width="9.1796875" style="10" customWidth="1"/>
    <col min="1775" max="1775" width="16.81640625" style="10" customWidth="1"/>
    <col min="1776" max="1776" width="1.453125" style="10" customWidth="1"/>
    <col min="1777" max="1777" width="9.1796875" style="10" customWidth="1"/>
    <col min="1778" max="1778" width="16.81640625" style="10" customWidth="1"/>
    <col min="1779" max="1779" width="1.81640625" style="10" customWidth="1"/>
    <col min="1780" max="1780" width="9.1796875" style="10" customWidth="1"/>
    <col min="1781" max="1781" width="16.81640625" style="10" customWidth="1"/>
    <col min="1782" max="1782" width="6.1796875" style="10" customWidth="1"/>
    <col min="1783" max="1783" width="8.81640625" style="10" customWidth="1"/>
    <col min="1784" max="1784" width="16.81640625" style="10" customWidth="1"/>
    <col min="1785" max="1785" width="10.81640625" style="10"/>
    <col min="1786" max="1786" width="1.1796875" style="10" customWidth="1"/>
    <col min="1787" max="1789" width="8.81640625" style="10" customWidth="1"/>
    <col min="1790" max="1791" width="16.81640625" style="10" customWidth="1"/>
    <col min="1792" max="1792" width="4.453125" style="10" customWidth="1"/>
    <col min="1793" max="1793" width="10.81640625" style="10"/>
    <col min="1794" max="1794" width="6.54296875" style="10" customWidth="1"/>
    <col min="1795" max="1795" width="12.26953125" style="10" customWidth="1"/>
    <col min="1796" max="1796" width="19.1796875" style="10" customWidth="1"/>
    <col min="1797" max="1797" width="12.1796875" style="10" customWidth="1"/>
    <col min="1798" max="1798" width="18.1796875" style="10" customWidth="1"/>
    <col min="1799" max="1799" width="10.81640625" style="10"/>
    <col min="1800" max="1800" width="3.1796875" style="10" customWidth="1"/>
    <col min="1801" max="1801" width="2.26953125" style="10" customWidth="1"/>
    <col min="1802" max="1802" width="24.7265625" style="10" customWidth="1"/>
    <col min="1803" max="1804" width="2" style="10" customWidth="1"/>
    <col min="1805" max="2009" width="10.81640625" style="10"/>
    <col min="2010" max="2010" width="47.7265625" style="10" customWidth="1"/>
    <col min="2011" max="2011" width="4.54296875" style="10" customWidth="1"/>
    <col min="2012" max="2012" width="10.7265625" style="10" customWidth="1"/>
    <col min="2013" max="2013" width="9.7265625" style="10" customWidth="1"/>
    <col min="2014" max="2014" width="16.1796875" style="10" customWidth="1"/>
    <col min="2015" max="2015" width="82.81640625" style="10" customWidth="1"/>
    <col min="2016" max="2016" width="4.81640625" style="10" customWidth="1"/>
    <col min="2017" max="2017" width="13.26953125" style="10" customWidth="1"/>
    <col min="2018" max="2018" width="9.1796875" style="10" customWidth="1"/>
    <col min="2019" max="2019" width="16.81640625" style="10" customWidth="1"/>
    <col min="2020" max="2020" width="2" style="10" customWidth="1"/>
    <col min="2021" max="2021" width="9.1796875" style="10" customWidth="1"/>
    <col min="2022" max="2022" width="16.81640625" style="10" customWidth="1"/>
    <col min="2023" max="2023" width="1.26953125" style="10" customWidth="1"/>
    <col min="2024" max="2024" width="9.1796875" style="10" customWidth="1"/>
    <col min="2025" max="2025" width="16.81640625" style="10" customWidth="1"/>
    <col min="2026" max="2026" width="1.453125" style="10" customWidth="1"/>
    <col min="2027" max="2027" width="9.1796875" style="10" customWidth="1"/>
    <col min="2028" max="2028" width="16.81640625" style="10" customWidth="1"/>
    <col min="2029" max="2029" width="1.81640625" style="10" customWidth="1"/>
    <col min="2030" max="2030" width="9.1796875" style="10" customWidth="1"/>
    <col min="2031" max="2031" width="16.81640625" style="10" customWidth="1"/>
    <col min="2032" max="2032" width="1.453125" style="10" customWidth="1"/>
    <col min="2033" max="2033" width="9.1796875" style="10" customWidth="1"/>
    <col min="2034" max="2034" width="16.81640625" style="10" customWidth="1"/>
    <col min="2035" max="2035" width="1.81640625" style="10" customWidth="1"/>
    <col min="2036" max="2036" width="9.1796875" style="10" customWidth="1"/>
    <col min="2037" max="2037" width="16.81640625" style="10" customWidth="1"/>
    <col min="2038" max="2038" width="6.1796875" style="10" customWidth="1"/>
    <col min="2039" max="2039" width="8.81640625" style="10" customWidth="1"/>
    <col min="2040" max="2040" width="16.81640625" style="10" customWidth="1"/>
    <col min="2041" max="2041" width="10.81640625" style="10"/>
    <col min="2042" max="2042" width="1.1796875" style="10" customWidth="1"/>
    <col min="2043" max="2045" width="8.81640625" style="10" customWidth="1"/>
    <col min="2046" max="2047" width="16.81640625" style="10" customWidth="1"/>
    <col min="2048" max="2048" width="4.453125" style="10" customWidth="1"/>
    <col min="2049" max="2049" width="10.81640625" style="10"/>
    <col min="2050" max="2050" width="6.54296875" style="10" customWidth="1"/>
    <col min="2051" max="2051" width="12.26953125" style="10" customWidth="1"/>
    <col min="2052" max="2052" width="19.1796875" style="10" customWidth="1"/>
    <col min="2053" max="2053" width="12.1796875" style="10" customWidth="1"/>
    <col min="2054" max="2054" width="18.1796875" style="10" customWidth="1"/>
    <col min="2055" max="2055" width="10.81640625" style="10"/>
    <col min="2056" max="2056" width="3.1796875" style="10" customWidth="1"/>
    <col min="2057" max="2057" width="2.26953125" style="10" customWidth="1"/>
    <col min="2058" max="2058" width="24.7265625" style="10" customWidth="1"/>
    <col min="2059" max="2060" width="2" style="10" customWidth="1"/>
    <col min="2061" max="2265" width="10.81640625" style="10"/>
    <col min="2266" max="2266" width="47.7265625" style="10" customWidth="1"/>
    <col min="2267" max="2267" width="4.54296875" style="10" customWidth="1"/>
    <col min="2268" max="2268" width="10.7265625" style="10" customWidth="1"/>
    <col min="2269" max="2269" width="9.7265625" style="10" customWidth="1"/>
    <col min="2270" max="2270" width="16.1796875" style="10" customWidth="1"/>
    <col min="2271" max="2271" width="82.81640625" style="10" customWidth="1"/>
    <col min="2272" max="2272" width="4.81640625" style="10" customWidth="1"/>
    <col min="2273" max="2273" width="13.26953125" style="10" customWidth="1"/>
    <col min="2274" max="2274" width="9.1796875" style="10" customWidth="1"/>
    <col min="2275" max="2275" width="16.81640625" style="10" customWidth="1"/>
    <col min="2276" max="2276" width="2" style="10" customWidth="1"/>
    <col min="2277" max="2277" width="9.1796875" style="10" customWidth="1"/>
    <col min="2278" max="2278" width="16.81640625" style="10" customWidth="1"/>
    <col min="2279" max="2279" width="1.26953125" style="10" customWidth="1"/>
    <col min="2280" max="2280" width="9.1796875" style="10" customWidth="1"/>
    <col min="2281" max="2281" width="16.81640625" style="10" customWidth="1"/>
    <col min="2282" max="2282" width="1.453125" style="10" customWidth="1"/>
    <col min="2283" max="2283" width="9.1796875" style="10" customWidth="1"/>
    <col min="2284" max="2284" width="16.81640625" style="10" customWidth="1"/>
    <col min="2285" max="2285" width="1.81640625" style="10" customWidth="1"/>
    <col min="2286" max="2286" width="9.1796875" style="10" customWidth="1"/>
    <col min="2287" max="2287" width="16.81640625" style="10" customWidth="1"/>
    <col min="2288" max="2288" width="1.453125" style="10" customWidth="1"/>
    <col min="2289" max="2289" width="9.1796875" style="10" customWidth="1"/>
    <col min="2290" max="2290" width="16.81640625" style="10" customWidth="1"/>
    <col min="2291" max="2291" width="1.81640625" style="10" customWidth="1"/>
    <col min="2292" max="2292" width="9.1796875" style="10" customWidth="1"/>
    <col min="2293" max="2293" width="16.81640625" style="10" customWidth="1"/>
    <col min="2294" max="2294" width="6.1796875" style="10" customWidth="1"/>
    <col min="2295" max="2295" width="8.81640625" style="10" customWidth="1"/>
    <col min="2296" max="2296" width="16.81640625" style="10" customWidth="1"/>
    <col min="2297" max="2297" width="10.81640625" style="10"/>
    <col min="2298" max="2298" width="1.1796875" style="10" customWidth="1"/>
    <col min="2299" max="2301" width="8.81640625" style="10" customWidth="1"/>
    <col min="2302" max="2303" width="16.81640625" style="10" customWidth="1"/>
    <col min="2304" max="2304" width="4.453125" style="10" customWidth="1"/>
    <col min="2305" max="2305" width="10.81640625" style="10"/>
    <col min="2306" max="2306" width="6.54296875" style="10" customWidth="1"/>
    <col min="2307" max="2307" width="12.26953125" style="10" customWidth="1"/>
    <col min="2308" max="2308" width="19.1796875" style="10" customWidth="1"/>
    <col min="2309" max="2309" width="12.1796875" style="10" customWidth="1"/>
    <col min="2310" max="2310" width="18.1796875" style="10" customWidth="1"/>
    <col min="2311" max="2311" width="10.81640625" style="10"/>
    <col min="2312" max="2312" width="3.1796875" style="10" customWidth="1"/>
    <col min="2313" max="2313" width="2.26953125" style="10" customWidth="1"/>
    <col min="2314" max="2314" width="24.7265625" style="10" customWidth="1"/>
    <col min="2315" max="2316" width="2" style="10" customWidth="1"/>
    <col min="2317" max="2521" width="10.81640625" style="10"/>
    <col min="2522" max="2522" width="47.7265625" style="10" customWidth="1"/>
    <col min="2523" max="2523" width="4.54296875" style="10" customWidth="1"/>
    <col min="2524" max="2524" width="10.7265625" style="10" customWidth="1"/>
    <col min="2525" max="2525" width="9.7265625" style="10" customWidth="1"/>
    <col min="2526" max="2526" width="16.1796875" style="10" customWidth="1"/>
    <col min="2527" max="2527" width="82.81640625" style="10" customWidth="1"/>
    <col min="2528" max="2528" width="4.81640625" style="10" customWidth="1"/>
    <col min="2529" max="2529" width="13.26953125" style="10" customWidth="1"/>
    <col min="2530" max="2530" width="9.1796875" style="10" customWidth="1"/>
    <col min="2531" max="2531" width="16.81640625" style="10" customWidth="1"/>
    <col min="2532" max="2532" width="2" style="10" customWidth="1"/>
    <col min="2533" max="2533" width="9.1796875" style="10" customWidth="1"/>
    <col min="2534" max="2534" width="16.81640625" style="10" customWidth="1"/>
    <col min="2535" max="2535" width="1.26953125" style="10" customWidth="1"/>
    <col min="2536" max="2536" width="9.1796875" style="10" customWidth="1"/>
    <col min="2537" max="2537" width="16.81640625" style="10" customWidth="1"/>
    <col min="2538" max="2538" width="1.453125" style="10" customWidth="1"/>
    <col min="2539" max="2539" width="9.1796875" style="10" customWidth="1"/>
    <col min="2540" max="2540" width="16.81640625" style="10" customWidth="1"/>
    <col min="2541" max="2541" width="1.81640625" style="10" customWidth="1"/>
    <col min="2542" max="2542" width="9.1796875" style="10" customWidth="1"/>
    <col min="2543" max="2543" width="16.81640625" style="10" customWidth="1"/>
    <col min="2544" max="2544" width="1.453125" style="10" customWidth="1"/>
    <col min="2545" max="2545" width="9.1796875" style="10" customWidth="1"/>
    <col min="2546" max="2546" width="16.81640625" style="10" customWidth="1"/>
    <col min="2547" max="2547" width="1.81640625" style="10" customWidth="1"/>
    <col min="2548" max="2548" width="9.1796875" style="10" customWidth="1"/>
    <col min="2549" max="2549" width="16.81640625" style="10" customWidth="1"/>
    <col min="2550" max="2550" width="6.1796875" style="10" customWidth="1"/>
    <col min="2551" max="2551" width="8.81640625" style="10" customWidth="1"/>
    <col min="2552" max="2552" width="16.81640625" style="10" customWidth="1"/>
    <col min="2553" max="2553" width="10.81640625" style="10"/>
    <col min="2554" max="2554" width="1.1796875" style="10" customWidth="1"/>
    <col min="2555" max="2557" width="8.81640625" style="10" customWidth="1"/>
    <col min="2558" max="2559" width="16.81640625" style="10" customWidth="1"/>
    <col min="2560" max="2560" width="4.453125" style="10" customWidth="1"/>
    <col min="2561" max="2561" width="10.81640625" style="10"/>
    <col min="2562" max="2562" width="6.54296875" style="10" customWidth="1"/>
    <col min="2563" max="2563" width="12.26953125" style="10" customWidth="1"/>
    <col min="2564" max="2564" width="19.1796875" style="10" customWidth="1"/>
    <col min="2565" max="2565" width="12.1796875" style="10" customWidth="1"/>
    <col min="2566" max="2566" width="18.1796875" style="10" customWidth="1"/>
    <col min="2567" max="2567" width="10.81640625" style="10"/>
    <col min="2568" max="2568" width="3.1796875" style="10" customWidth="1"/>
    <col min="2569" max="2569" width="2.26953125" style="10" customWidth="1"/>
    <col min="2570" max="2570" width="24.7265625" style="10" customWidth="1"/>
    <col min="2571" max="2572" width="2" style="10" customWidth="1"/>
    <col min="2573" max="2777" width="10.81640625" style="10"/>
    <col min="2778" max="2778" width="47.7265625" style="10" customWidth="1"/>
    <col min="2779" max="2779" width="4.54296875" style="10" customWidth="1"/>
    <col min="2780" max="2780" width="10.7265625" style="10" customWidth="1"/>
    <col min="2781" max="2781" width="9.7265625" style="10" customWidth="1"/>
    <col min="2782" max="2782" width="16.1796875" style="10" customWidth="1"/>
    <col min="2783" max="2783" width="82.81640625" style="10" customWidth="1"/>
    <col min="2784" max="2784" width="4.81640625" style="10" customWidth="1"/>
    <col min="2785" max="2785" width="13.26953125" style="10" customWidth="1"/>
    <col min="2786" max="2786" width="9.1796875" style="10" customWidth="1"/>
    <col min="2787" max="2787" width="16.81640625" style="10" customWidth="1"/>
    <col min="2788" max="2788" width="2" style="10" customWidth="1"/>
    <col min="2789" max="2789" width="9.1796875" style="10" customWidth="1"/>
    <col min="2790" max="2790" width="16.81640625" style="10" customWidth="1"/>
    <col min="2791" max="2791" width="1.26953125" style="10" customWidth="1"/>
    <col min="2792" max="2792" width="9.1796875" style="10" customWidth="1"/>
    <col min="2793" max="2793" width="16.81640625" style="10" customWidth="1"/>
    <col min="2794" max="2794" width="1.453125" style="10" customWidth="1"/>
    <col min="2795" max="2795" width="9.1796875" style="10" customWidth="1"/>
    <col min="2796" max="2796" width="16.81640625" style="10" customWidth="1"/>
    <col min="2797" max="2797" width="1.81640625" style="10" customWidth="1"/>
    <col min="2798" max="2798" width="9.1796875" style="10" customWidth="1"/>
    <col min="2799" max="2799" width="16.81640625" style="10" customWidth="1"/>
    <col min="2800" max="2800" width="1.453125" style="10" customWidth="1"/>
    <col min="2801" max="2801" width="9.1796875" style="10" customWidth="1"/>
    <col min="2802" max="2802" width="16.81640625" style="10" customWidth="1"/>
    <col min="2803" max="2803" width="1.81640625" style="10" customWidth="1"/>
    <col min="2804" max="2804" width="9.1796875" style="10" customWidth="1"/>
    <col min="2805" max="2805" width="16.81640625" style="10" customWidth="1"/>
    <col min="2806" max="2806" width="6.1796875" style="10" customWidth="1"/>
    <col min="2807" max="2807" width="8.81640625" style="10" customWidth="1"/>
    <col min="2808" max="2808" width="16.81640625" style="10" customWidth="1"/>
    <col min="2809" max="2809" width="10.81640625" style="10"/>
    <col min="2810" max="2810" width="1.1796875" style="10" customWidth="1"/>
    <col min="2811" max="2813" width="8.81640625" style="10" customWidth="1"/>
    <col min="2814" max="2815" width="16.81640625" style="10" customWidth="1"/>
    <col min="2816" max="2816" width="4.453125" style="10" customWidth="1"/>
    <col min="2817" max="2817" width="10.81640625" style="10"/>
    <col min="2818" max="2818" width="6.54296875" style="10" customWidth="1"/>
    <col min="2819" max="2819" width="12.26953125" style="10" customWidth="1"/>
    <col min="2820" max="2820" width="19.1796875" style="10" customWidth="1"/>
    <col min="2821" max="2821" width="12.1796875" style="10" customWidth="1"/>
    <col min="2822" max="2822" width="18.1796875" style="10" customWidth="1"/>
    <col min="2823" max="2823" width="10.81640625" style="10"/>
    <col min="2824" max="2824" width="3.1796875" style="10" customWidth="1"/>
    <col min="2825" max="2825" width="2.26953125" style="10" customWidth="1"/>
    <col min="2826" max="2826" width="24.7265625" style="10" customWidth="1"/>
    <col min="2827" max="2828" width="2" style="10" customWidth="1"/>
    <col min="2829" max="3033" width="10.81640625" style="10"/>
    <col min="3034" max="3034" width="47.7265625" style="10" customWidth="1"/>
    <col min="3035" max="3035" width="4.54296875" style="10" customWidth="1"/>
    <col min="3036" max="3036" width="10.7265625" style="10" customWidth="1"/>
    <col min="3037" max="3037" width="9.7265625" style="10" customWidth="1"/>
    <col min="3038" max="3038" width="16.1796875" style="10" customWidth="1"/>
    <col min="3039" max="3039" width="82.81640625" style="10" customWidth="1"/>
    <col min="3040" max="3040" width="4.81640625" style="10" customWidth="1"/>
    <col min="3041" max="3041" width="13.26953125" style="10" customWidth="1"/>
    <col min="3042" max="3042" width="9.1796875" style="10" customWidth="1"/>
    <col min="3043" max="3043" width="16.81640625" style="10" customWidth="1"/>
    <col min="3044" max="3044" width="2" style="10" customWidth="1"/>
    <col min="3045" max="3045" width="9.1796875" style="10" customWidth="1"/>
    <col min="3046" max="3046" width="16.81640625" style="10" customWidth="1"/>
    <col min="3047" max="3047" width="1.26953125" style="10" customWidth="1"/>
    <col min="3048" max="3048" width="9.1796875" style="10" customWidth="1"/>
    <col min="3049" max="3049" width="16.81640625" style="10" customWidth="1"/>
    <col min="3050" max="3050" width="1.453125" style="10" customWidth="1"/>
    <col min="3051" max="3051" width="9.1796875" style="10" customWidth="1"/>
    <col min="3052" max="3052" width="16.81640625" style="10" customWidth="1"/>
    <col min="3053" max="3053" width="1.81640625" style="10" customWidth="1"/>
    <col min="3054" max="3054" width="9.1796875" style="10" customWidth="1"/>
    <col min="3055" max="3055" width="16.81640625" style="10" customWidth="1"/>
    <col min="3056" max="3056" width="1.453125" style="10" customWidth="1"/>
    <col min="3057" max="3057" width="9.1796875" style="10" customWidth="1"/>
    <col min="3058" max="3058" width="16.81640625" style="10" customWidth="1"/>
    <col min="3059" max="3059" width="1.81640625" style="10" customWidth="1"/>
    <col min="3060" max="3060" width="9.1796875" style="10" customWidth="1"/>
    <col min="3061" max="3061" width="16.81640625" style="10" customWidth="1"/>
    <col min="3062" max="3062" width="6.1796875" style="10" customWidth="1"/>
    <col min="3063" max="3063" width="8.81640625" style="10" customWidth="1"/>
    <col min="3064" max="3064" width="16.81640625" style="10" customWidth="1"/>
    <col min="3065" max="3065" width="10.81640625" style="10"/>
    <col min="3066" max="3066" width="1.1796875" style="10" customWidth="1"/>
    <col min="3067" max="3069" width="8.81640625" style="10" customWidth="1"/>
    <col min="3070" max="3071" width="16.81640625" style="10" customWidth="1"/>
    <col min="3072" max="3072" width="4.453125" style="10" customWidth="1"/>
    <col min="3073" max="3073" width="10.81640625" style="10"/>
    <col min="3074" max="3074" width="6.54296875" style="10" customWidth="1"/>
    <col min="3075" max="3075" width="12.26953125" style="10" customWidth="1"/>
    <col min="3076" max="3076" width="19.1796875" style="10" customWidth="1"/>
    <col min="3077" max="3077" width="12.1796875" style="10" customWidth="1"/>
    <col min="3078" max="3078" width="18.1796875" style="10" customWidth="1"/>
    <col min="3079" max="3079" width="10.81640625" style="10"/>
    <col min="3080" max="3080" width="3.1796875" style="10" customWidth="1"/>
    <col min="3081" max="3081" width="2.26953125" style="10" customWidth="1"/>
    <col min="3082" max="3082" width="24.7265625" style="10" customWidth="1"/>
    <col min="3083" max="3084" width="2" style="10" customWidth="1"/>
    <col min="3085" max="3289" width="10.81640625" style="10"/>
    <col min="3290" max="3290" width="47.7265625" style="10" customWidth="1"/>
    <col min="3291" max="3291" width="4.54296875" style="10" customWidth="1"/>
    <col min="3292" max="3292" width="10.7265625" style="10" customWidth="1"/>
    <col min="3293" max="3293" width="9.7265625" style="10" customWidth="1"/>
    <col min="3294" max="3294" width="16.1796875" style="10" customWidth="1"/>
    <col min="3295" max="3295" width="82.81640625" style="10" customWidth="1"/>
    <col min="3296" max="3296" width="4.81640625" style="10" customWidth="1"/>
    <col min="3297" max="3297" width="13.26953125" style="10" customWidth="1"/>
    <col min="3298" max="3298" width="9.1796875" style="10" customWidth="1"/>
    <col min="3299" max="3299" width="16.81640625" style="10" customWidth="1"/>
    <col min="3300" max="3300" width="2" style="10" customWidth="1"/>
    <col min="3301" max="3301" width="9.1796875" style="10" customWidth="1"/>
    <col min="3302" max="3302" width="16.81640625" style="10" customWidth="1"/>
    <col min="3303" max="3303" width="1.26953125" style="10" customWidth="1"/>
    <col min="3304" max="3304" width="9.1796875" style="10" customWidth="1"/>
    <col min="3305" max="3305" width="16.81640625" style="10" customWidth="1"/>
    <col min="3306" max="3306" width="1.453125" style="10" customWidth="1"/>
    <col min="3307" max="3307" width="9.1796875" style="10" customWidth="1"/>
    <col min="3308" max="3308" width="16.81640625" style="10" customWidth="1"/>
    <col min="3309" max="3309" width="1.81640625" style="10" customWidth="1"/>
    <col min="3310" max="3310" width="9.1796875" style="10" customWidth="1"/>
    <col min="3311" max="3311" width="16.81640625" style="10" customWidth="1"/>
    <col min="3312" max="3312" width="1.453125" style="10" customWidth="1"/>
    <col min="3313" max="3313" width="9.1796875" style="10" customWidth="1"/>
    <col min="3314" max="3314" width="16.81640625" style="10" customWidth="1"/>
    <col min="3315" max="3315" width="1.81640625" style="10" customWidth="1"/>
    <col min="3316" max="3316" width="9.1796875" style="10" customWidth="1"/>
    <col min="3317" max="3317" width="16.81640625" style="10" customWidth="1"/>
    <col min="3318" max="3318" width="6.1796875" style="10" customWidth="1"/>
    <col min="3319" max="3319" width="8.81640625" style="10" customWidth="1"/>
    <col min="3320" max="3320" width="16.81640625" style="10" customWidth="1"/>
    <col min="3321" max="3321" width="10.81640625" style="10"/>
    <col min="3322" max="3322" width="1.1796875" style="10" customWidth="1"/>
    <col min="3323" max="3325" width="8.81640625" style="10" customWidth="1"/>
    <col min="3326" max="3327" width="16.81640625" style="10" customWidth="1"/>
    <col min="3328" max="3328" width="4.453125" style="10" customWidth="1"/>
    <col min="3329" max="3329" width="10.81640625" style="10"/>
    <col min="3330" max="3330" width="6.54296875" style="10" customWidth="1"/>
    <col min="3331" max="3331" width="12.26953125" style="10" customWidth="1"/>
    <col min="3332" max="3332" width="19.1796875" style="10" customWidth="1"/>
    <col min="3333" max="3333" width="12.1796875" style="10" customWidth="1"/>
    <col min="3334" max="3334" width="18.1796875" style="10" customWidth="1"/>
    <col min="3335" max="3335" width="10.81640625" style="10"/>
    <col min="3336" max="3336" width="3.1796875" style="10" customWidth="1"/>
    <col min="3337" max="3337" width="2.26953125" style="10" customWidth="1"/>
    <col min="3338" max="3338" width="24.7265625" style="10" customWidth="1"/>
    <col min="3339" max="3340" width="2" style="10" customWidth="1"/>
    <col min="3341" max="3545" width="10.81640625" style="10"/>
    <col min="3546" max="3546" width="47.7265625" style="10" customWidth="1"/>
    <col min="3547" max="3547" width="4.54296875" style="10" customWidth="1"/>
    <col min="3548" max="3548" width="10.7265625" style="10" customWidth="1"/>
    <col min="3549" max="3549" width="9.7265625" style="10" customWidth="1"/>
    <col min="3550" max="3550" width="16.1796875" style="10" customWidth="1"/>
    <col min="3551" max="3551" width="82.81640625" style="10" customWidth="1"/>
    <col min="3552" max="3552" width="4.81640625" style="10" customWidth="1"/>
    <col min="3553" max="3553" width="13.26953125" style="10" customWidth="1"/>
    <col min="3554" max="3554" width="9.1796875" style="10" customWidth="1"/>
    <col min="3555" max="3555" width="16.81640625" style="10" customWidth="1"/>
    <col min="3556" max="3556" width="2" style="10" customWidth="1"/>
    <col min="3557" max="3557" width="9.1796875" style="10" customWidth="1"/>
    <col min="3558" max="3558" width="16.81640625" style="10" customWidth="1"/>
    <col min="3559" max="3559" width="1.26953125" style="10" customWidth="1"/>
    <col min="3560" max="3560" width="9.1796875" style="10" customWidth="1"/>
    <col min="3561" max="3561" width="16.81640625" style="10" customWidth="1"/>
    <col min="3562" max="3562" width="1.453125" style="10" customWidth="1"/>
    <col min="3563" max="3563" width="9.1796875" style="10" customWidth="1"/>
    <col min="3564" max="3564" width="16.81640625" style="10" customWidth="1"/>
    <col min="3565" max="3565" width="1.81640625" style="10" customWidth="1"/>
    <col min="3566" max="3566" width="9.1796875" style="10" customWidth="1"/>
    <col min="3567" max="3567" width="16.81640625" style="10" customWidth="1"/>
    <col min="3568" max="3568" width="1.453125" style="10" customWidth="1"/>
    <col min="3569" max="3569" width="9.1796875" style="10" customWidth="1"/>
    <col min="3570" max="3570" width="16.81640625" style="10" customWidth="1"/>
    <col min="3571" max="3571" width="1.81640625" style="10" customWidth="1"/>
    <col min="3572" max="3572" width="9.1796875" style="10" customWidth="1"/>
    <col min="3573" max="3573" width="16.81640625" style="10" customWidth="1"/>
    <col min="3574" max="3574" width="6.1796875" style="10" customWidth="1"/>
    <col min="3575" max="3575" width="8.81640625" style="10" customWidth="1"/>
    <col min="3576" max="3576" width="16.81640625" style="10" customWidth="1"/>
    <col min="3577" max="3577" width="10.81640625" style="10"/>
    <col min="3578" max="3578" width="1.1796875" style="10" customWidth="1"/>
    <col min="3579" max="3581" width="8.81640625" style="10" customWidth="1"/>
    <col min="3582" max="3583" width="16.81640625" style="10" customWidth="1"/>
    <col min="3584" max="3584" width="4.453125" style="10" customWidth="1"/>
    <col min="3585" max="3585" width="10.81640625" style="10"/>
    <col min="3586" max="3586" width="6.54296875" style="10" customWidth="1"/>
    <col min="3587" max="3587" width="12.26953125" style="10" customWidth="1"/>
    <col min="3588" max="3588" width="19.1796875" style="10" customWidth="1"/>
    <col min="3589" max="3589" width="12.1796875" style="10" customWidth="1"/>
    <col min="3590" max="3590" width="18.1796875" style="10" customWidth="1"/>
    <col min="3591" max="3591" width="10.81640625" style="10"/>
    <col min="3592" max="3592" width="3.1796875" style="10" customWidth="1"/>
    <col min="3593" max="3593" width="2.26953125" style="10" customWidth="1"/>
    <col min="3594" max="3594" width="24.7265625" style="10" customWidth="1"/>
    <col min="3595" max="3596" width="2" style="10" customWidth="1"/>
    <col min="3597" max="3801" width="10.81640625" style="10"/>
    <col min="3802" max="3802" width="47.7265625" style="10" customWidth="1"/>
    <col min="3803" max="3803" width="4.54296875" style="10" customWidth="1"/>
    <col min="3804" max="3804" width="10.7265625" style="10" customWidth="1"/>
    <col min="3805" max="3805" width="9.7265625" style="10" customWidth="1"/>
    <col min="3806" max="3806" width="16.1796875" style="10" customWidth="1"/>
    <col min="3807" max="3807" width="82.81640625" style="10" customWidth="1"/>
    <col min="3808" max="3808" width="4.81640625" style="10" customWidth="1"/>
    <col min="3809" max="3809" width="13.26953125" style="10" customWidth="1"/>
    <col min="3810" max="3810" width="9.1796875" style="10" customWidth="1"/>
    <col min="3811" max="3811" width="16.81640625" style="10" customWidth="1"/>
    <col min="3812" max="3812" width="2" style="10" customWidth="1"/>
    <col min="3813" max="3813" width="9.1796875" style="10" customWidth="1"/>
    <col min="3814" max="3814" width="16.81640625" style="10" customWidth="1"/>
    <col min="3815" max="3815" width="1.26953125" style="10" customWidth="1"/>
    <col min="3816" max="3816" width="9.1796875" style="10" customWidth="1"/>
    <col min="3817" max="3817" width="16.81640625" style="10" customWidth="1"/>
    <col min="3818" max="3818" width="1.453125" style="10" customWidth="1"/>
    <col min="3819" max="3819" width="9.1796875" style="10" customWidth="1"/>
    <col min="3820" max="3820" width="16.81640625" style="10" customWidth="1"/>
    <col min="3821" max="3821" width="1.81640625" style="10" customWidth="1"/>
    <col min="3822" max="3822" width="9.1796875" style="10" customWidth="1"/>
    <col min="3823" max="3823" width="16.81640625" style="10" customWidth="1"/>
    <col min="3824" max="3824" width="1.453125" style="10" customWidth="1"/>
    <col min="3825" max="3825" width="9.1796875" style="10" customWidth="1"/>
    <col min="3826" max="3826" width="16.81640625" style="10" customWidth="1"/>
    <col min="3827" max="3827" width="1.81640625" style="10" customWidth="1"/>
    <col min="3828" max="3828" width="9.1796875" style="10" customWidth="1"/>
    <col min="3829" max="3829" width="16.81640625" style="10" customWidth="1"/>
    <col min="3830" max="3830" width="6.1796875" style="10" customWidth="1"/>
    <col min="3831" max="3831" width="8.81640625" style="10" customWidth="1"/>
    <col min="3832" max="3832" width="16.81640625" style="10" customWidth="1"/>
    <col min="3833" max="3833" width="10.81640625" style="10"/>
    <col min="3834" max="3834" width="1.1796875" style="10" customWidth="1"/>
    <col min="3835" max="3837" width="8.81640625" style="10" customWidth="1"/>
    <col min="3838" max="3839" width="16.81640625" style="10" customWidth="1"/>
    <col min="3840" max="3840" width="4.453125" style="10" customWidth="1"/>
    <col min="3841" max="3841" width="10.81640625" style="10"/>
    <col min="3842" max="3842" width="6.54296875" style="10" customWidth="1"/>
    <col min="3843" max="3843" width="12.26953125" style="10" customWidth="1"/>
    <col min="3844" max="3844" width="19.1796875" style="10" customWidth="1"/>
    <col min="3845" max="3845" width="12.1796875" style="10" customWidth="1"/>
    <col min="3846" max="3846" width="18.1796875" style="10" customWidth="1"/>
    <col min="3847" max="3847" width="10.81640625" style="10"/>
    <col min="3848" max="3848" width="3.1796875" style="10" customWidth="1"/>
    <col min="3849" max="3849" width="2.26953125" style="10" customWidth="1"/>
    <col min="3850" max="3850" width="24.7265625" style="10" customWidth="1"/>
    <col min="3851" max="3852" width="2" style="10" customWidth="1"/>
    <col min="3853" max="4057" width="10.81640625" style="10"/>
    <col min="4058" max="4058" width="47.7265625" style="10" customWidth="1"/>
    <col min="4059" max="4059" width="4.54296875" style="10" customWidth="1"/>
    <col min="4060" max="4060" width="10.7265625" style="10" customWidth="1"/>
    <col min="4061" max="4061" width="9.7265625" style="10" customWidth="1"/>
    <col min="4062" max="4062" width="16.1796875" style="10" customWidth="1"/>
    <col min="4063" max="4063" width="82.81640625" style="10" customWidth="1"/>
    <col min="4064" max="4064" width="4.81640625" style="10" customWidth="1"/>
    <col min="4065" max="4065" width="13.26953125" style="10" customWidth="1"/>
    <col min="4066" max="4066" width="9.1796875" style="10" customWidth="1"/>
    <col min="4067" max="4067" width="16.81640625" style="10" customWidth="1"/>
    <col min="4068" max="4068" width="2" style="10" customWidth="1"/>
    <col min="4069" max="4069" width="9.1796875" style="10" customWidth="1"/>
    <col min="4070" max="4070" width="16.81640625" style="10" customWidth="1"/>
    <col min="4071" max="4071" width="1.26953125" style="10" customWidth="1"/>
    <col min="4072" max="4072" width="9.1796875" style="10" customWidth="1"/>
    <col min="4073" max="4073" width="16.81640625" style="10" customWidth="1"/>
    <col min="4074" max="4074" width="1.453125" style="10" customWidth="1"/>
    <col min="4075" max="4075" width="9.1796875" style="10" customWidth="1"/>
    <col min="4076" max="4076" width="16.81640625" style="10" customWidth="1"/>
    <col min="4077" max="4077" width="1.81640625" style="10" customWidth="1"/>
    <col min="4078" max="4078" width="9.1796875" style="10" customWidth="1"/>
    <col min="4079" max="4079" width="16.81640625" style="10" customWidth="1"/>
    <col min="4080" max="4080" width="1.453125" style="10" customWidth="1"/>
    <col min="4081" max="4081" width="9.1796875" style="10" customWidth="1"/>
    <col min="4082" max="4082" width="16.81640625" style="10" customWidth="1"/>
    <col min="4083" max="4083" width="1.81640625" style="10" customWidth="1"/>
    <col min="4084" max="4084" width="9.1796875" style="10" customWidth="1"/>
    <col min="4085" max="4085" width="16.81640625" style="10" customWidth="1"/>
    <col min="4086" max="4086" width="6.1796875" style="10" customWidth="1"/>
    <col min="4087" max="4087" width="8.81640625" style="10" customWidth="1"/>
    <col min="4088" max="4088" width="16.81640625" style="10" customWidth="1"/>
    <col min="4089" max="4089" width="10.81640625" style="10"/>
    <col min="4090" max="4090" width="1.1796875" style="10" customWidth="1"/>
    <col min="4091" max="4093" width="8.81640625" style="10" customWidth="1"/>
    <col min="4094" max="4095" width="16.81640625" style="10" customWidth="1"/>
    <col min="4096" max="4096" width="4.453125" style="10" customWidth="1"/>
    <col min="4097" max="4097" width="10.81640625" style="10"/>
    <col min="4098" max="4098" width="6.54296875" style="10" customWidth="1"/>
    <col min="4099" max="4099" width="12.26953125" style="10" customWidth="1"/>
    <col min="4100" max="4100" width="19.1796875" style="10" customWidth="1"/>
    <col min="4101" max="4101" width="12.1796875" style="10" customWidth="1"/>
    <col min="4102" max="4102" width="18.1796875" style="10" customWidth="1"/>
    <col min="4103" max="4103" width="10.81640625" style="10"/>
    <col min="4104" max="4104" width="3.1796875" style="10" customWidth="1"/>
    <col min="4105" max="4105" width="2.26953125" style="10" customWidth="1"/>
    <col min="4106" max="4106" width="24.7265625" style="10" customWidth="1"/>
    <col min="4107" max="4108" width="2" style="10" customWidth="1"/>
    <col min="4109" max="4313" width="10.81640625" style="10"/>
    <col min="4314" max="4314" width="47.7265625" style="10" customWidth="1"/>
    <col min="4315" max="4315" width="4.54296875" style="10" customWidth="1"/>
    <col min="4316" max="4316" width="10.7265625" style="10" customWidth="1"/>
    <col min="4317" max="4317" width="9.7265625" style="10" customWidth="1"/>
    <col min="4318" max="4318" width="16.1796875" style="10" customWidth="1"/>
    <col min="4319" max="4319" width="82.81640625" style="10" customWidth="1"/>
    <col min="4320" max="4320" width="4.81640625" style="10" customWidth="1"/>
    <col min="4321" max="4321" width="13.26953125" style="10" customWidth="1"/>
    <col min="4322" max="4322" width="9.1796875" style="10" customWidth="1"/>
    <col min="4323" max="4323" width="16.81640625" style="10" customWidth="1"/>
    <col min="4324" max="4324" width="2" style="10" customWidth="1"/>
    <col min="4325" max="4325" width="9.1796875" style="10" customWidth="1"/>
    <col min="4326" max="4326" width="16.81640625" style="10" customWidth="1"/>
    <col min="4327" max="4327" width="1.26953125" style="10" customWidth="1"/>
    <col min="4328" max="4328" width="9.1796875" style="10" customWidth="1"/>
    <col min="4329" max="4329" width="16.81640625" style="10" customWidth="1"/>
    <col min="4330" max="4330" width="1.453125" style="10" customWidth="1"/>
    <col min="4331" max="4331" width="9.1796875" style="10" customWidth="1"/>
    <col min="4332" max="4332" width="16.81640625" style="10" customWidth="1"/>
    <col min="4333" max="4333" width="1.81640625" style="10" customWidth="1"/>
    <col min="4334" max="4334" width="9.1796875" style="10" customWidth="1"/>
    <col min="4335" max="4335" width="16.81640625" style="10" customWidth="1"/>
    <col min="4336" max="4336" width="1.453125" style="10" customWidth="1"/>
    <col min="4337" max="4337" width="9.1796875" style="10" customWidth="1"/>
    <col min="4338" max="4338" width="16.81640625" style="10" customWidth="1"/>
    <col min="4339" max="4339" width="1.81640625" style="10" customWidth="1"/>
    <col min="4340" max="4340" width="9.1796875" style="10" customWidth="1"/>
    <col min="4341" max="4341" width="16.81640625" style="10" customWidth="1"/>
    <col min="4342" max="4342" width="6.1796875" style="10" customWidth="1"/>
    <col min="4343" max="4343" width="8.81640625" style="10" customWidth="1"/>
    <col min="4344" max="4344" width="16.81640625" style="10" customWidth="1"/>
    <col min="4345" max="4345" width="10.81640625" style="10"/>
    <col min="4346" max="4346" width="1.1796875" style="10" customWidth="1"/>
    <col min="4347" max="4349" width="8.81640625" style="10" customWidth="1"/>
    <col min="4350" max="4351" width="16.81640625" style="10" customWidth="1"/>
    <col min="4352" max="4352" width="4.453125" style="10" customWidth="1"/>
    <col min="4353" max="4353" width="10.81640625" style="10"/>
    <col min="4354" max="4354" width="6.54296875" style="10" customWidth="1"/>
    <col min="4355" max="4355" width="12.26953125" style="10" customWidth="1"/>
    <col min="4356" max="4356" width="19.1796875" style="10" customWidth="1"/>
    <col min="4357" max="4357" width="12.1796875" style="10" customWidth="1"/>
    <col min="4358" max="4358" width="18.1796875" style="10" customWidth="1"/>
    <col min="4359" max="4359" width="10.81640625" style="10"/>
    <col min="4360" max="4360" width="3.1796875" style="10" customWidth="1"/>
    <col min="4361" max="4361" width="2.26953125" style="10" customWidth="1"/>
    <col min="4362" max="4362" width="24.7265625" style="10" customWidth="1"/>
    <col min="4363" max="4364" width="2" style="10" customWidth="1"/>
    <col min="4365" max="4569" width="10.81640625" style="10"/>
    <col min="4570" max="4570" width="47.7265625" style="10" customWidth="1"/>
    <col min="4571" max="4571" width="4.54296875" style="10" customWidth="1"/>
    <col min="4572" max="4572" width="10.7265625" style="10" customWidth="1"/>
    <col min="4573" max="4573" width="9.7265625" style="10" customWidth="1"/>
    <col min="4574" max="4574" width="16.1796875" style="10" customWidth="1"/>
    <col min="4575" max="4575" width="82.81640625" style="10" customWidth="1"/>
    <col min="4576" max="4576" width="4.81640625" style="10" customWidth="1"/>
    <col min="4577" max="4577" width="13.26953125" style="10" customWidth="1"/>
    <col min="4578" max="4578" width="9.1796875" style="10" customWidth="1"/>
    <col min="4579" max="4579" width="16.81640625" style="10" customWidth="1"/>
    <col min="4580" max="4580" width="2" style="10" customWidth="1"/>
    <col min="4581" max="4581" width="9.1796875" style="10" customWidth="1"/>
    <col min="4582" max="4582" width="16.81640625" style="10" customWidth="1"/>
    <col min="4583" max="4583" width="1.26953125" style="10" customWidth="1"/>
    <col min="4584" max="4584" width="9.1796875" style="10" customWidth="1"/>
    <col min="4585" max="4585" width="16.81640625" style="10" customWidth="1"/>
    <col min="4586" max="4586" width="1.453125" style="10" customWidth="1"/>
    <col min="4587" max="4587" width="9.1796875" style="10" customWidth="1"/>
    <col min="4588" max="4588" width="16.81640625" style="10" customWidth="1"/>
    <col min="4589" max="4589" width="1.81640625" style="10" customWidth="1"/>
    <col min="4590" max="4590" width="9.1796875" style="10" customWidth="1"/>
    <col min="4591" max="4591" width="16.81640625" style="10" customWidth="1"/>
    <col min="4592" max="4592" width="1.453125" style="10" customWidth="1"/>
    <col min="4593" max="4593" width="9.1796875" style="10" customWidth="1"/>
    <col min="4594" max="4594" width="16.81640625" style="10" customWidth="1"/>
    <col min="4595" max="4595" width="1.81640625" style="10" customWidth="1"/>
    <col min="4596" max="4596" width="9.1796875" style="10" customWidth="1"/>
    <col min="4597" max="4597" width="16.81640625" style="10" customWidth="1"/>
    <col min="4598" max="4598" width="6.1796875" style="10" customWidth="1"/>
    <col min="4599" max="4599" width="8.81640625" style="10" customWidth="1"/>
    <col min="4600" max="4600" width="16.81640625" style="10" customWidth="1"/>
    <col min="4601" max="4601" width="10.81640625" style="10"/>
    <col min="4602" max="4602" width="1.1796875" style="10" customWidth="1"/>
    <col min="4603" max="4605" width="8.81640625" style="10" customWidth="1"/>
    <col min="4606" max="4607" width="16.81640625" style="10" customWidth="1"/>
    <col min="4608" max="4608" width="4.453125" style="10" customWidth="1"/>
    <col min="4609" max="4609" width="10.81640625" style="10"/>
    <col min="4610" max="4610" width="6.54296875" style="10" customWidth="1"/>
    <col min="4611" max="4611" width="12.26953125" style="10" customWidth="1"/>
    <col min="4612" max="4612" width="19.1796875" style="10" customWidth="1"/>
    <col min="4613" max="4613" width="12.1796875" style="10" customWidth="1"/>
    <col min="4614" max="4614" width="18.1796875" style="10" customWidth="1"/>
    <col min="4615" max="4615" width="10.81640625" style="10"/>
    <col min="4616" max="4616" width="3.1796875" style="10" customWidth="1"/>
    <col min="4617" max="4617" width="2.26953125" style="10" customWidth="1"/>
    <col min="4618" max="4618" width="24.7265625" style="10" customWidth="1"/>
    <col min="4619" max="4620" width="2" style="10" customWidth="1"/>
    <col min="4621" max="4825" width="10.81640625" style="10"/>
    <col min="4826" max="4826" width="47.7265625" style="10" customWidth="1"/>
    <col min="4827" max="4827" width="4.54296875" style="10" customWidth="1"/>
    <col min="4828" max="4828" width="10.7265625" style="10" customWidth="1"/>
    <col min="4829" max="4829" width="9.7265625" style="10" customWidth="1"/>
    <col min="4830" max="4830" width="16.1796875" style="10" customWidth="1"/>
    <col min="4831" max="4831" width="82.81640625" style="10" customWidth="1"/>
    <col min="4832" max="4832" width="4.81640625" style="10" customWidth="1"/>
    <col min="4833" max="4833" width="13.26953125" style="10" customWidth="1"/>
    <col min="4834" max="4834" width="9.1796875" style="10" customWidth="1"/>
    <col min="4835" max="4835" width="16.81640625" style="10" customWidth="1"/>
    <col min="4836" max="4836" width="2" style="10" customWidth="1"/>
    <col min="4837" max="4837" width="9.1796875" style="10" customWidth="1"/>
    <col min="4838" max="4838" width="16.81640625" style="10" customWidth="1"/>
    <col min="4839" max="4839" width="1.26953125" style="10" customWidth="1"/>
    <col min="4840" max="4840" width="9.1796875" style="10" customWidth="1"/>
    <col min="4841" max="4841" width="16.81640625" style="10" customWidth="1"/>
    <col min="4842" max="4842" width="1.453125" style="10" customWidth="1"/>
    <col min="4843" max="4843" width="9.1796875" style="10" customWidth="1"/>
    <col min="4844" max="4844" width="16.81640625" style="10" customWidth="1"/>
    <col min="4845" max="4845" width="1.81640625" style="10" customWidth="1"/>
    <col min="4846" max="4846" width="9.1796875" style="10" customWidth="1"/>
    <col min="4847" max="4847" width="16.81640625" style="10" customWidth="1"/>
    <col min="4848" max="4848" width="1.453125" style="10" customWidth="1"/>
    <col min="4849" max="4849" width="9.1796875" style="10" customWidth="1"/>
    <col min="4850" max="4850" width="16.81640625" style="10" customWidth="1"/>
    <col min="4851" max="4851" width="1.81640625" style="10" customWidth="1"/>
    <col min="4852" max="4852" width="9.1796875" style="10" customWidth="1"/>
    <col min="4853" max="4853" width="16.81640625" style="10" customWidth="1"/>
    <col min="4854" max="4854" width="6.1796875" style="10" customWidth="1"/>
    <col min="4855" max="4855" width="8.81640625" style="10" customWidth="1"/>
    <col min="4856" max="4856" width="16.81640625" style="10" customWidth="1"/>
    <col min="4857" max="4857" width="10.81640625" style="10"/>
    <col min="4858" max="4858" width="1.1796875" style="10" customWidth="1"/>
    <col min="4859" max="4861" width="8.81640625" style="10" customWidth="1"/>
    <col min="4862" max="4863" width="16.81640625" style="10" customWidth="1"/>
    <col min="4864" max="4864" width="4.453125" style="10" customWidth="1"/>
    <col min="4865" max="4865" width="10.81640625" style="10"/>
    <col min="4866" max="4866" width="6.54296875" style="10" customWidth="1"/>
    <col min="4867" max="4867" width="12.26953125" style="10" customWidth="1"/>
    <col min="4868" max="4868" width="19.1796875" style="10" customWidth="1"/>
    <col min="4869" max="4869" width="12.1796875" style="10" customWidth="1"/>
    <col min="4870" max="4870" width="18.1796875" style="10" customWidth="1"/>
    <col min="4871" max="4871" width="10.81640625" style="10"/>
    <col min="4872" max="4872" width="3.1796875" style="10" customWidth="1"/>
    <col min="4873" max="4873" width="2.26953125" style="10" customWidth="1"/>
    <col min="4874" max="4874" width="24.7265625" style="10" customWidth="1"/>
    <col min="4875" max="4876" width="2" style="10" customWidth="1"/>
    <col min="4877" max="5081" width="10.81640625" style="10"/>
    <col min="5082" max="5082" width="47.7265625" style="10" customWidth="1"/>
    <col min="5083" max="5083" width="4.54296875" style="10" customWidth="1"/>
    <col min="5084" max="5084" width="10.7265625" style="10" customWidth="1"/>
    <col min="5085" max="5085" width="9.7265625" style="10" customWidth="1"/>
    <col min="5086" max="5086" width="16.1796875" style="10" customWidth="1"/>
    <col min="5087" max="5087" width="82.81640625" style="10" customWidth="1"/>
    <col min="5088" max="5088" width="4.81640625" style="10" customWidth="1"/>
    <col min="5089" max="5089" width="13.26953125" style="10" customWidth="1"/>
    <col min="5090" max="5090" width="9.1796875" style="10" customWidth="1"/>
    <col min="5091" max="5091" width="16.81640625" style="10" customWidth="1"/>
    <col min="5092" max="5092" width="2" style="10" customWidth="1"/>
    <col min="5093" max="5093" width="9.1796875" style="10" customWidth="1"/>
    <col min="5094" max="5094" width="16.81640625" style="10" customWidth="1"/>
    <col min="5095" max="5095" width="1.26953125" style="10" customWidth="1"/>
    <col min="5096" max="5096" width="9.1796875" style="10" customWidth="1"/>
    <col min="5097" max="5097" width="16.81640625" style="10" customWidth="1"/>
    <col min="5098" max="5098" width="1.453125" style="10" customWidth="1"/>
    <col min="5099" max="5099" width="9.1796875" style="10" customWidth="1"/>
    <col min="5100" max="5100" width="16.81640625" style="10" customWidth="1"/>
    <col min="5101" max="5101" width="1.81640625" style="10" customWidth="1"/>
    <col min="5102" max="5102" width="9.1796875" style="10" customWidth="1"/>
    <col min="5103" max="5103" width="16.81640625" style="10" customWidth="1"/>
    <col min="5104" max="5104" width="1.453125" style="10" customWidth="1"/>
    <col min="5105" max="5105" width="9.1796875" style="10" customWidth="1"/>
    <col min="5106" max="5106" width="16.81640625" style="10" customWidth="1"/>
    <col min="5107" max="5107" width="1.81640625" style="10" customWidth="1"/>
    <col min="5108" max="5108" width="9.1796875" style="10" customWidth="1"/>
    <col min="5109" max="5109" width="16.81640625" style="10" customWidth="1"/>
    <col min="5110" max="5110" width="6.1796875" style="10" customWidth="1"/>
    <col min="5111" max="5111" width="8.81640625" style="10" customWidth="1"/>
    <col min="5112" max="5112" width="16.81640625" style="10" customWidth="1"/>
    <col min="5113" max="5113" width="10.81640625" style="10"/>
    <col min="5114" max="5114" width="1.1796875" style="10" customWidth="1"/>
    <col min="5115" max="5117" width="8.81640625" style="10" customWidth="1"/>
    <col min="5118" max="5119" width="16.81640625" style="10" customWidth="1"/>
    <col min="5120" max="5120" width="4.453125" style="10" customWidth="1"/>
    <col min="5121" max="5121" width="10.81640625" style="10"/>
    <col min="5122" max="5122" width="6.54296875" style="10" customWidth="1"/>
    <col min="5123" max="5123" width="12.26953125" style="10" customWidth="1"/>
    <col min="5124" max="5124" width="19.1796875" style="10" customWidth="1"/>
    <col min="5125" max="5125" width="12.1796875" style="10" customWidth="1"/>
    <col min="5126" max="5126" width="18.1796875" style="10" customWidth="1"/>
    <col min="5127" max="5127" width="10.81640625" style="10"/>
    <col min="5128" max="5128" width="3.1796875" style="10" customWidth="1"/>
    <col min="5129" max="5129" width="2.26953125" style="10" customWidth="1"/>
    <col min="5130" max="5130" width="24.7265625" style="10" customWidth="1"/>
    <col min="5131" max="5132" width="2" style="10" customWidth="1"/>
    <col min="5133" max="5337" width="10.81640625" style="10"/>
    <col min="5338" max="5338" width="47.7265625" style="10" customWidth="1"/>
    <col min="5339" max="5339" width="4.54296875" style="10" customWidth="1"/>
    <col min="5340" max="5340" width="10.7265625" style="10" customWidth="1"/>
    <col min="5341" max="5341" width="9.7265625" style="10" customWidth="1"/>
    <col min="5342" max="5342" width="16.1796875" style="10" customWidth="1"/>
    <col min="5343" max="5343" width="82.81640625" style="10" customWidth="1"/>
    <col min="5344" max="5344" width="4.81640625" style="10" customWidth="1"/>
    <col min="5345" max="5345" width="13.26953125" style="10" customWidth="1"/>
    <col min="5346" max="5346" width="9.1796875" style="10" customWidth="1"/>
    <col min="5347" max="5347" width="16.81640625" style="10" customWidth="1"/>
    <col min="5348" max="5348" width="2" style="10" customWidth="1"/>
    <col min="5349" max="5349" width="9.1796875" style="10" customWidth="1"/>
    <col min="5350" max="5350" width="16.81640625" style="10" customWidth="1"/>
    <col min="5351" max="5351" width="1.26953125" style="10" customWidth="1"/>
    <col min="5352" max="5352" width="9.1796875" style="10" customWidth="1"/>
    <col min="5353" max="5353" width="16.81640625" style="10" customWidth="1"/>
    <col min="5354" max="5354" width="1.453125" style="10" customWidth="1"/>
    <col min="5355" max="5355" width="9.1796875" style="10" customWidth="1"/>
    <col min="5356" max="5356" width="16.81640625" style="10" customWidth="1"/>
    <col min="5357" max="5357" width="1.81640625" style="10" customWidth="1"/>
    <col min="5358" max="5358" width="9.1796875" style="10" customWidth="1"/>
    <col min="5359" max="5359" width="16.81640625" style="10" customWidth="1"/>
    <col min="5360" max="5360" width="1.453125" style="10" customWidth="1"/>
    <col min="5361" max="5361" width="9.1796875" style="10" customWidth="1"/>
    <col min="5362" max="5362" width="16.81640625" style="10" customWidth="1"/>
    <col min="5363" max="5363" width="1.81640625" style="10" customWidth="1"/>
    <col min="5364" max="5364" width="9.1796875" style="10" customWidth="1"/>
    <col min="5365" max="5365" width="16.81640625" style="10" customWidth="1"/>
    <col min="5366" max="5366" width="6.1796875" style="10" customWidth="1"/>
    <col min="5367" max="5367" width="8.81640625" style="10" customWidth="1"/>
    <col min="5368" max="5368" width="16.81640625" style="10" customWidth="1"/>
    <col min="5369" max="5369" width="10.81640625" style="10"/>
    <col min="5370" max="5370" width="1.1796875" style="10" customWidth="1"/>
    <col min="5371" max="5373" width="8.81640625" style="10" customWidth="1"/>
    <col min="5374" max="5375" width="16.81640625" style="10" customWidth="1"/>
    <col min="5376" max="5376" width="4.453125" style="10" customWidth="1"/>
    <col min="5377" max="5377" width="10.81640625" style="10"/>
    <col min="5378" max="5378" width="6.54296875" style="10" customWidth="1"/>
    <col min="5379" max="5379" width="12.26953125" style="10" customWidth="1"/>
    <col min="5380" max="5380" width="19.1796875" style="10" customWidth="1"/>
    <col min="5381" max="5381" width="12.1796875" style="10" customWidth="1"/>
    <col min="5382" max="5382" width="18.1796875" style="10" customWidth="1"/>
    <col min="5383" max="5383" width="10.81640625" style="10"/>
    <col min="5384" max="5384" width="3.1796875" style="10" customWidth="1"/>
    <col min="5385" max="5385" width="2.26953125" style="10" customWidth="1"/>
    <col min="5386" max="5386" width="24.7265625" style="10" customWidth="1"/>
    <col min="5387" max="5388" width="2" style="10" customWidth="1"/>
    <col min="5389" max="5593" width="10.81640625" style="10"/>
    <col min="5594" max="5594" width="47.7265625" style="10" customWidth="1"/>
    <col min="5595" max="5595" width="4.54296875" style="10" customWidth="1"/>
    <col min="5596" max="5596" width="10.7265625" style="10" customWidth="1"/>
    <col min="5597" max="5597" width="9.7265625" style="10" customWidth="1"/>
    <col min="5598" max="5598" width="16.1796875" style="10" customWidth="1"/>
    <col min="5599" max="5599" width="82.81640625" style="10" customWidth="1"/>
    <col min="5600" max="5600" width="4.81640625" style="10" customWidth="1"/>
    <col min="5601" max="5601" width="13.26953125" style="10" customWidth="1"/>
    <col min="5602" max="5602" width="9.1796875" style="10" customWidth="1"/>
    <col min="5603" max="5603" width="16.81640625" style="10" customWidth="1"/>
    <col min="5604" max="5604" width="2" style="10" customWidth="1"/>
    <col min="5605" max="5605" width="9.1796875" style="10" customWidth="1"/>
    <col min="5606" max="5606" width="16.81640625" style="10" customWidth="1"/>
    <col min="5607" max="5607" width="1.26953125" style="10" customWidth="1"/>
    <col min="5608" max="5608" width="9.1796875" style="10" customWidth="1"/>
    <col min="5609" max="5609" width="16.81640625" style="10" customWidth="1"/>
    <col min="5610" max="5610" width="1.453125" style="10" customWidth="1"/>
    <col min="5611" max="5611" width="9.1796875" style="10" customWidth="1"/>
    <col min="5612" max="5612" width="16.81640625" style="10" customWidth="1"/>
    <col min="5613" max="5613" width="1.81640625" style="10" customWidth="1"/>
    <col min="5614" max="5614" width="9.1796875" style="10" customWidth="1"/>
    <col min="5615" max="5615" width="16.81640625" style="10" customWidth="1"/>
    <col min="5616" max="5616" width="1.453125" style="10" customWidth="1"/>
    <col min="5617" max="5617" width="9.1796875" style="10" customWidth="1"/>
    <col min="5618" max="5618" width="16.81640625" style="10" customWidth="1"/>
    <col min="5619" max="5619" width="1.81640625" style="10" customWidth="1"/>
    <col min="5620" max="5620" width="9.1796875" style="10" customWidth="1"/>
    <col min="5621" max="5621" width="16.81640625" style="10" customWidth="1"/>
    <col min="5622" max="5622" width="6.1796875" style="10" customWidth="1"/>
    <col min="5623" max="5623" width="8.81640625" style="10" customWidth="1"/>
    <col min="5624" max="5624" width="16.81640625" style="10" customWidth="1"/>
    <col min="5625" max="5625" width="10.81640625" style="10"/>
    <col min="5626" max="5626" width="1.1796875" style="10" customWidth="1"/>
    <col min="5627" max="5629" width="8.81640625" style="10" customWidth="1"/>
    <col min="5630" max="5631" width="16.81640625" style="10" customWidth="1"/>
    <col min="5632" max="5632" width="4.453125" style="10" customWidth="1"/>
    <col min="5633" max="5633" width="10.81640625" style="10"/>
    <col min="5634" max="5634" width="6.54296875" style="10" customWidth="1"/>
    <col min="5635" max="5635" width="12.26953125" style="10" customWidth="1"/>
    <col min="5636" max="5636" width="19.1796875" style="10" customWidth="1"/>
    <col min="5637" max="5637" width="12.1796875" style="10" customWidth="1"/>
    <col min="5638" max="5638" width="18.1796875" style="10" customWidth="1"/>
    <col min="5639" max="5639" width="10.81640625" style="10"/>
    <col min="5640" max="5640" width="3.1796875" style="10" customWidth="1"/>
    <col min="5641" max="5641" width="2.26953125" style="10" customWidth="1"/>
    <col min="5642" max="5642" width="24.7265625" style="10" customWidth="1"/>
    <col min="5643" max="5644" width="2" style="10" customWidth="1"/>
    <col min="5645" max="5849" width="10.81640625" style="10"/>
    <col min="5850" max="5850" width="47.7265625" style="10" customWidth="1"/>
    <col min="5851" max="5851" width="4.54296875" style="10" customWidth="1"/>
    <col min="5852" max="5852" width="10.7265625" style="10" customWidth="1"/>
    <col min="5853" max="5853" width="9.7265625" style="10" customWidth="1"/>
    <col min="5854" max="5854" width="16.1796875" style="10" customWidth="1"/>
    <col min="5855" max="5855" width="82.81640625" style="10" customWidth="1"/>
    <col min="5856" max="5856" width="4.81640625" style="10" customWidth="1"/>
    <col min="5857" max="5857" width="13.26953125" style="10" customWidth="1"/>
    <col min="5858" max="5858" width="9.1796875" style="10" customWidth="1"/>
    <col min="5859" max="5859" width="16.81640625" style="10" customWidth="1"/>
    <col min="5860" max="5860" width="2" style="10" customWidth="1"/>
    <col min="5861" max="5861" width="9.1796875" style="10" customWidth="1"/>
    <col min="5862" max="5862" width="16.81640625" style="10" customWidth="1"/>
    <col min="5863" max="5863" width="1.26953125" style="10" customWidth="1"/>
    <col min="5864" max="5864" width="9.1796875" style="10" customWidth="1"/>
    <col min="5865" max="5865" width="16.81640625" style="10" customWidth="1"/>
    <col min="5866" max="5866" width="1.453125" style="10" customWidth="1"/>
    <col min="5867" max="5867" width="9.1796875" style="10" customWidth="1"/>
    <col min="5868" max="5868" width="16.81640625" style="10" customWidth="1"/>
    <col min="5869" max="5869" width="1.81640625" style="10" customWidth="1"/>
    <col min="5870" max="5870" width="9.1796875" style="10" customWidth="1"/>
    <col min="5871" max="5871" width="16.81640625" style="10" customWidth="1"/>
    <col min="5872" max="5872" width="1.453125" style="10" customWidth="1"/>
    <col min="5873" max="5873" width="9.1796875" style="10" customWidth="1"/>
    <col min="5874" max="5874" width="16.81640625" style="10" customWidth="1"/>
    <col min="5875" max="5875" width="1.81640625" style="10" customWidth="1"/>
    <col min="5876" max="5876" width="9.1796875" style="10" customWidth="1"/>
    <col min="5877" max="5877" width="16.81640625" style="10" customWidth="1"/>
    <col min="5878" max="5878" width="6.1796875" style="10" customWidth="1"/>
    <col min="5879" max="5879" width="8.81640625" style="10" customWidth="1"/>
    <col min="5880" max="5880" width="16.81640625" style="10" customWidth="1"/>
    <col min="5881" max="5881" width="10.81640625" style="10"/>
    <col min="5882" max="5882" width="1.1796875" style="10" customWidth="1"/>
    <col min="5883" max="5885" width="8.81640625" style="10" customWidth="1"/>
    <col min="5886" max="5887" width="16.81640625" style="10" customWidth="1"/>
    <col min="5888" max="5888" width="4.453125" style="10" customWidth="1"/>
    <col min="5889" max="5889" width="10.81640625" style="10"/>
    <col min="5890" max="5890" width="6.54296875" style="10" customWidth="1"/>
    <col min="5891" max="5891" width="12.26953125" style="10" customWidth="1"/>
    <col min="5892" max="5892" width="19.1796875" style="10" customWidth="1"/>
    <col min="5893" max="5893" width="12.1796875" style="10" customWidth="1"/>
    <col min="5894" max="5894" width="18.1796875" style="10" customWidth="1"/>
    <col min="5895" max="5895" width="10.81640625" style="10"/>
    <col min="5896" max="5896" width="3.1796875" style="10" customWidth="1"/>
    <col min="5897" max="5897" width="2.26953125" style="10" customWidth="1"/>
    <col min="5898" max="5898" width="24.7265625" style="10" customWidth="1"/>
    <col min="5899" max="5900" width="2" style="10" customWidth="1"/>
    <col min="5901" max="6105" width="10.81640625" style="10"/>
    <col min="6106" max="6106" width="47.7265625" style="10" customWidth="1"/>
    <col min="6107" max="6107" width="4.54296875" style="10" customWidth="1"/>
    <col min="6108" max="6108" width="10.7265625" style="10" customWidth="1"/>
    <col min="6109" max="6109" width="9.7265625" style="10" customWidth="1"/>
    <col min="6110" max="6110" width="16.1796875" style="10" customWidth="1"/>
    <col min="6111" max="6111" width="82.81640625" style="10" customWidth="1"/>
    <col min="6112" max="6112" width="4.81640625" style="10" customWidth="1"/>
    <col min="6113" max="6113" width="13.26953125" style="10" customWidth="1"/>
    <col min="6114" max="6114" width="9.1796875" style="10" customWidth="1"/>
    <col min="6115" max="6115" width="16.81640625" style="10" customWidth="1"/>
    <col min="6116" max="6116" width="2" style="10" customWidth="1"/>
    <col min="6117" max="6117" width="9.1796875" style="10" customWidth="1"/>
    <col min="6118" max="6118" width="16.81640625" style="10" customWidth="1"/>
    <col min="6119" max="6119" width="1.26953125" style="10" customWidth="1"/>
    <col min="6120" max="6120" width="9.1796875" style="10" customWidth="1"/>
    <col min="6121" max="6121" width="16.81640625" style="10" customWidth="1"/>
    <col min="6122" max="6122" width="1.453125" style="10" customWidth="1"/>
    <col min="6123" max="6123" width="9.1796875" style="10" customWidth="1"/>
    <col min="6124" max="6124" width="16.81640625" style="10" customWidth="1"/>
    <col min="6125" max="6125" width="1.81640625" style="10" customWidth="1"/>
    <col min="6126" max="6126" width="9.1796875" style="10" customWidth="1"/>
    <col min="6127" max="6127" width="16.81640625" style="10" customWidth="1"/>
    <col min="6128" max="6128" width="1.453125" style="10" customWidth="1"/>
    <col min="6129" max="6129" width="9.1796875" style="10" customWidth="1"/>
    <col min="6130" max="6130" width="16.81640625" style="10" customWidth="1"/>
    <col min="6131" max="6131" width="1.81640625" style="10" customWidth="1"/>
    <col min="6132" max="6132" width="9.1796875" style="10" customWidth="1"/>
    <col min="6133" max="6133" width="16.81640625" style="10" customWidth="1"/>
    <col min="6134" max="6134" width="6.1796875" style="10" customWidth="1"/>
    <col min="6135" max="6135" width="8.81640625" style="10" customWidth="1"/>
    <col min="6136" max="6136" width="16.81640625" style="10" customWidth="1"/>
    <col min="6137" max="6137" width="10.81640625" style="10"/>
    <col min="6138" max="6138" width="1.1796875" style="10" customWidth="1"/>
    <col min="6139" max="6141" width="8.81640625" style="10" customWidth="1"/>
    <col min="6142" max="6143" width="16.81640625" style="10" customWidth="1"/>
    <col min="6144" max="6144" width="4.453125" style="10" customWidth="1"/>
    <col min="6145" max="6145" width="10.81640625" style="10"/>
    <col min="6146" max="6146" width="6.54296875" style="10" customWidth="1"/>
    <col min="6147" max="6147" width="12.26953125" style="10" customWidth="1"/>
    <col min="6148" max="6148" width="19.1796875" style="10" customWidth="1"/>
    <col min="6149" max="6149" width="12.1796875" style="10" customWidth="1"/>
    <col min="6150" max="6150" width="18.1796875" style="10" customWidth="1"/>
    <col min="6151" max="6151" width="10.81640625" style="10"/>
    <col min="6152" max="6152" width="3.1796875" style="10" customWidth="1"/>
    <col min="6153" max="6153" width="2.26953125" style="10" customWidth="1"/>
    <col min="6154" max="6154" width="24.7265625" style="10" customWidth="1"/>
    <col min="6155" max="6156" width="2" style="10" customWidth="1"/>
    <col min="6157" max="6361" width="10.81640625" style="10"/>
    <col min="6362" max="6362" width="47.7265625" style="10" customWidth="1"/>
    <col min="6363" max="6363" width="4.54296875" style="10" customWidth="1"/>
    <col min="6364" max="6364" width="10.7265625" style="10" customWidth="1"/>
    <col min="6365" max="6365" width="9.7265625" style="10" customWidth="1"/>
    <col min="6366" max="6366" width="16.1796875" style="10" customWidth="1"/>
    <col min="6367" max="6367" width="82.81640625" style="10" customWidth="1"/>
    <col min="6368" max="6368" width="4.81640625" style="10" customWidth="1"/>
    <col min="6369" max="6369" width="13.26953125" style="10" customWidth="1"/>
    <col min="6370" max="6370" width="9.1796875" style="10" customWidth="1"/>
    <col min="6371" max="6371" width="16.81640625" style="10" customWidth="1"/>
    <col min="6372" max="6372" width="2" style="10" customWidth="1"/>
    <col min="6373" max="6373" width="9.1796875" style="10" customWidth="1"/>
    <col min="6374" max="6374" width="16.81640625" style="10" customWidth="1"/>
    <col min="6375" max="6375" width="1.26953125" style="10" customWidth="1"/>
    <col min="6376" max="6376" width="9.1796875" style="10" customWidth="1"/>
    <col min="6377" max="6377" width="16.81640625" style="10" customWidth="1"/>
    <col min="6378" max="6378" width="1.453125" style="10" customWidth="1"/>
    <col min="6379" max="6379" width="9.1796875" style="10" customWidth="1"/>
    <col min="6380" max="6380" width="16.81640625" style="10" customWidth="1"/>
    <col min="6381" max="6381" width="1.81640625" style="10" customWidth="1"/>
    <col min="6382" max="6382" width="9.1796875" style="10" customWidth="1"/>
    <col min="6383" max="6383" width="16.81640625" style="10" customWidth="1"/>
    <col min="6384" max="6384" width="1.453125" style="10" customWidth="1"/>
    <col min="6385" max="6385" width="9.1796875" style="10" customWidth="1"/>
    <col min="6386" max="6386" width="16.81640625" style="10" customWidth="1"/>
    <col min="6387" max="6387" width="1.81640625" style="10" customWidth="1"/>
    <col min="6388" max="6388" width="9.1796875" style="10" customWidth="1"/>
    <col min="6389" max="6389" width="16.81640625" style="10" customWidth="1"/>
    <col min="6390" max="6390" width="6.1796875" style="10" customWidth="1"/>
    <col min="6391" max="6391" width="8.81640625" style="10" customWidth="1"/>
    <col min="6392" max="6392" width="16.81640625" style="10" customWidth="1"/>
    <col min="6393" max="6393" width="10.81640625" style="10"/>
    <col min="6394" max="6394" width="1.1796875" style="10" customWidth="1"/>
    <col min="6395" max="6397" width="8.81640625" style="10" customWidth="1"/>
    <col min="6398" max="6399" width="16.81640625" style="10" customWidth="1"/>
    <col min="6400" max="6400" width="4.453125" style="10" customWidth="1"/>
    <col min="6401" max="6401" width="10.81640625" style="10"/>
    <col min="6402" max="6402" width="6.54296875" style="10" customWidth="1"/>
    <col min="6403" max="6403" width="12.26953125" style="10" customWidth="1"/>
    <col min="6404" max="6404" width="19.1796875" style="10" customWidth="1"/>
    <col min="6405" max="6405" width="12.1796875" style="10" customWidth="1"/>
    <col min="6406" max="6406" width="18.1796875" style="10" customWidth="1"/>
    <col min="6407" max="6407" width="10.81640625" style="10"/>
    <col min="6408" max="6408" width="3.1796875" style="10" customWidth="1"/>
    <col min="6409" max="6409" width="2.26953125" style="10" customWidth="1"/>
    <col min="6410" max="6410" width="24.7265625" style="10" customWidth="1"/>
    <col min="6411" max="6412" width="2" style="10" customWidth="1"/>
    <col min="6413" max="6617" width="10.81640625" style="10"/>
    <col min="6618" max="6618" width="47.7265625" style="10" customWidth="1"/>
    <col min="6619" max="6619" width="4.54296875" style="10" customWidth="1"/>
    <col min="6620" max="6620" width="10.7265625" style="10" customWidth="1"/>
    <col min="6621" max="6621" width="9.7265625" style="10" customWidth="1"/>
    <col min="6622" max="6622" width="16.1796875" style="10" customWidth="1"/>
    <col min="6623" max="6623" width="82.81640625" style="10" customWidth="1"/>
    <col min="6624" max="6624" width="4.81640625" style="10" customWidth="1"/>
    <col min="6625" max="6625" width="13.26953125" style="10" customWidth="1"/>
    <col min="6626" max="6626" width="9.1796875" style="10" customWidth="1"/>
    <col min="6627" max="6627" width="16.81640625" style="10" customWidth="1"/>
    <col min="6628" max="6628" width="2" style="10" customWidth="1"/>
    <col min="6629" max="6629" width="9.1796875" style="10" customWidth="1"/>
    <col min="6630" max="6630" width="16.81640625" style="10" customWidth="1"/>
    <col min="6631" max="6631" width="1.26953125" style="10" customWidth="1"/>
    <col min="6632" max="6632" width="9.1796875" style="10" customWidth="1"/>
    <col min="6633" max="6633" width="16.81640625" style="10" customWidth="1"/>
    <col min="6634" max="6634" width="1.453125" style="10" customWidth="1"/>
    <col min="6635" max="6635" width="9.1796875" style="10" customWidth="1"/>
    <col min="6636" max="6636" width="16.81640625" style="10" customWidth="1"/>
    <col min="6637" max="6637" width="1.81640625" style="10" customWidth="1"/>
    <col min="6638" max="6638" width="9.1796875" style="10" customWidth="1"/>
    <col min="6639" max="6639" width="16.81640625" style="10" customWidth="1"/>
    <col min="6640" max="6640" width="1.453125" style="10" customWidth="1"/>
    <col min="6641" max="6641" width="9.1796875" style="10" customWidth="1"/>
    <col min="6642" max="6642" width="16.81640625" style="10" customWidth="1"/>
    <col min="6643" max="6643" width="1.81640625" style="10" customWidth="1"/>
    <col min="6644" max="6644" width="9.1796875" style="10" customWidth="1"/>
    <col min="6645" max="6645" width="16.81640625" style="10" customWidth="1"/>
    <col min="6646" max="6646" width="6.1796875" style="10" customWidth="1"/>
    <col min="6647" max="6647" width="8.81640625" style="10" customWidth="1"/>
    <col min="6648" max="6648" width="16.81640625" style="10" customWidth="1"/>
    <col min="6649" max="6649" width="10.81640625" style="10"/>
    <col min="6650" max="6650" width="1.1796875" style="10" customWidth="1"/>
    <col min="6651" max="6653" width="8.81640625" style="10" customWidth="1"/>
    <col min="6654" max="6655" width="16.81640625" style="10" customWidth="1"/>
    <col min="6656" max="6656" width="4.453125" style="10" customWidth="1"/>
    <col min="6657" max="6657" width="10.81640625" style="10"/>
    <col min="6658" max="6658" width="6.54296875" style="10" customWidth="1"/>
    <col min="6659" max="6659" width="12.26953125" style="10" customWidth="1"/>
    <col min="6660" max="6660" width="19.1796875" style="10" customWidth="1"/>
    <col min="6661" max="6661" width="12.1796875" style="10" customWidth="1"/>
    <col min="6662" max="6662" width="18.1796875" style="10" customWidth="1"/>
    <col min="6663" max="6663" width="10.81640625" style="10"/>
    <col min="6664" max="6664" width="3.1796875" style="10" customWidth="1"/>
    <col min="6665" max="6665" width="2.26953125" style="10" customWidth="1"/>
    <col min="6666" max="6666" width="24.7265625" style="10" customWidth="1"/>
    <col min="6667" max="6668" width="2" style="10" customWidth="1"/>
    <col min="6669" max="6873" width="10.81640625" style="10"/>
    <col min="6874" max="6874" width="47.7265625" style="10" customWidth="1"/>
    <col min="6875" max="6875" width="4.54296875" style="10" customWidth="1"/>
    <col min="6876" max="6876" width="10.7265625" style="10" customWidth="1"/>
    <col min="6877" max="6877" width="9.7265625" style="10" customWidth="1"/>
    <col min="6878" max="6878" width="16.1796875" style="10" customWidth="1"/>
    <col min="6879" max="6879" width="82.81640625" style="10" customWidth="1"/>
    <col min="6880" max="6880" width="4.81640625" style="10" customWidth="1"/>
    <col min="6881" max="6881" width="13.26953125" style="10" customWidth="1"/>
    <col min="6882" max="6882" width="9.1796875" style="10" customWidth="1"/>
    <col min="6883" max="6883" width="16.81640625" style="10" customWidth="1"/>
    <col min="6884" max="6884" width="2" style="10" customWidth="1"/>
    <col min="6885" max="6885" width="9.1796875" style="10" customWidth="1"/>
    <col min="6886" max="6886" width="16.81640625" style="10" customWidth="1"/>
    <col min="6887" max="6887" width="1.26953125" style="10" customWidth="1"/>
    <col min="6888" max="6888" width="9.1796875" style="10" customWidth="1"/>
    <col min="6889" max="6889" width="16.81640625" style="10" customWidth="1"/>
    <col min="6890" max="6890" width="1.453125" style="10" customWidth="1"/>
    <col min="6891" max="6891" width="9.1796875" style="10" customWidth="1"/>
    <col min="6892" max="6892" width="16.81640625" style="10" customWidth="1"/>
    <col min="6893" max="6893" width="1.81640625" style="10" customWidth="1"/>
    <col min="6894" max="6894" width="9.1796875" style="10" customWidth="1"/>
    <col min="6895" max="6895" width="16.81640625" style="10" customWidth="1"/>
    <col min="6896" max="6896" width="1.453125" style="10" customWidth="1"/>
    <col min="6897" max="6897" width="9.1796875" style="10" customWidth="1"/>
    <col min="6898" max="6898" width="16.81640625" style="10" customWidth="1"/>
    <col min="6899" max="6899" width="1.81640625" style="10" customWidth="1"/>
    <col min="6900" max="6900" width="9.1796875" style="10" customWidth="1"/>
    <col min="6901" max="6901" width="16.81640625" style="10" customWidth="1"/>
    <col min="6902" max="6902" width="6.1796875" style="10" customWidth="1"/>
    <col min="6903" max="6903" width="8.81640625" style="10" customWidth="1"/>
    <col min="6904" max="6904" width="16.81640625" style="10" customWidth="1"/>
    <col min="6905" max="6905" width="10.81640625" style="10"/>
    <col min="6906" max="6906" width="1.1796875" style="10" customWidth="1"/>
    <col min="6907" max="6909" width="8.81640625" style="10" customWidth="1"/>
    <col min="6910" max="6911" width="16.81640625" style="10" customWidth="1"/>
    <col min="6912" max="6912" width="4.453125" style="10" customWidth="1"/>
    <col min="6913" max="6913" width="10.81640625" style="10"/>
    <col min="6914" max="6914" width="6.54296875" style="10" customWidth="1"/>
    <col min="6915" max="6915" width="12.26953125" style="10" customWidth="1"/>
    <col min="6916" max="6916" width="19.1796875" style="10" customWidth="1"/>
    <col min="6917" max="6917" width="12.1796875" style="10" customWidth="1"/>
    <col min="6918" max="6918" width="18.1796875" style="10" customWidth="1"/>
    <col min="6919" max="6919" width="10.81640625" style="10"/>
    <col min="6920" max="6920" width="3.1796875" style="10" customWidth="1"/>
    <col min="6921" max="6921" width="2.26953125" style="10" customWidth="1"/>
    <col min="6922" max="6922" width="24.7265625" style="10" customWidth="1"/>
    <col min="6923" max="6924" width="2" style="10" customWidth="1"/>
    <col min="6925" max="7129" width="10.81640625" style="10"/>
    <col min="7130" max="7130" width="47.7265625" style="10" customWidth="1"/>
    <col min="7131" max="7131" width="4.54296875" style="10" customWidth="1"/>
    <col min="7132" max="7132" width="10.7265625" style="10" customWidth="1"/>
    <col min="7133" max="7133" width="9.7265625" style="10" customWidth="1"/>
    <col min="7134" max="7134" width="16.1796875" style="10" customWidth="1"/>
    <col min="7135" max="7135" width="82.81640625" style="10" customWidth="1"/>
    <col min="7136" max="7136" width="4.81640625" style="10" customWidth="1"/>
    <col min="7137" max="7137" width="13.26953125" style="10" customWidth="1"/>
    <col min="7138" max="7138" width="9.1796875" style="10" customWidth="1"/>
    <col min="7139" max="7139" width="16.81640625" style="10" customWidth="1"/>
    <col min="7140" max="7140" width="2" style="10" customWidth="1"/>
    <col min="7141" max="7141" width="9.1796875" style="10" customWidth="1"/>
    <col min="7142" max="7142" width="16.81640625" style="10" customWidth="1"/>
    <col min="7143" max="7143" width="1.26953125" style="10" customWidth="1"/>
    <col min="7144" max="7144" width="9.1796875" style="10" customWidth="1"/>
    <col min="7145" max="7145" width="16.81640625" style="10" customWidth="1"/>
    <col min="7146" max="7146" width="1.453125" style="10" customWidth="1"/>
    <col min="7147" max="7147" width="9.1796875" style="10" customWidth="1"/>
    <col min="7148" max="7148" width="16.81640625" style="10" customWidth="1"/>
    <col min="7149" max="7149" width="1.81640625" style="10" customWidth="1"/>
    <col min="7150" max="7150" width="9.1796875" style="10" customWidth="1"/>
    <col min="7151" max="7151" width="16.81640625" style="10" customWidth="1"/>
    <col min="7152" max="7152" width="1.453125" style="10" customWidth="1"/>
    <col min="7153" max="7153" width="9.1796875" style="10" customWidth="1"/>
    <col min="7154" max="7154" width="16.81640625" style="10" customWidth="1"/>
    <col min="7155" max="7155" width="1.81640625" style="10" customWidth="1"/>
    <col min="7156" max="7156" width="9.1796875" style="10" customWidth="1"/>
    <col min="7157" max="7157" width="16.81640625" style="10" customWidth="1"/>
    <col min="7158" max="7158" width="6.1796875" style="10" customWidth="1"/>
    <col min="7159" max="7159" width="8.81640625" style="10" customWidth="1"/>
    <col min="7160" max="7160" width="16.81640625" style="10" customWidth="1"/>
    <col min="7161" max="7161" width="10.81640625" style="10"/>
    <col min="7162" max="7162" width="1.1796875" style="10" customWidth="1"/>
    <col min="7163" max="7165" width="8.81640625" style="10" customWidth="1"/>
    <col min="7166" max="7167" width="16.81640625" style="10" customWidth="1"/>
    <col min="7168" max="7168" width="4.453125" style="10" customWidth="1"/>
    <col min="7169" max="7169" width="10.81640625" style="10"/>
    <col min="7170" max="7170" width="6.54296875" style="10" customWidth="1"/>
    <col min="7171" max="7171" width="12.26953125" style="10" customWidth="1"/>
    <col min="7172" max="7172" width="19.1796875" style="10" customWidth="1"/>
    <col min="7173" max="7173" width="12.1796875" style="10" customWidth="1"/>
    <col min="7174" max="7174" width="18.1796875" style="10" customWidth="1"/>
    <col min="7175" max="7175" width="10.81640625" style="10"/>
    <col min="7176" max="7176" width="3.1796875" style="10" customWidth="1"/>
    <col min="7177" max="7177" width="2.26953125" style="10" customWidth="1"/>
    <col min="7178" max="7178" width="24.7265625" style="10" customWidth="1"/>
    <col min="7179" max="7180" width="2" style="10" customWidth="1"/>
    <col min="7181" max="7385" width="10.81640625" style="10"/>
    <col min="7386" max="7386" width="47.7265625" style="10" customWidth="1"/>
    <col min="7387" max="7387" width="4.54296875" style="10" customWidth="1"/>
    <col min="7388" max="7388" width="10.7265625" style="10" customWidth="1"/>
    <col min="7389" max="7389" width="9.7265625" style="10" customWidth="1"/>
    <col min="7390" max="7390" width="16.1796875" style="10" customWidth="1"/>
    <col min="7391" max="7391" width="82.81640625" style="10" customWidth="1"/>
    <col min="7392" max="7392" width="4.81640625" style="10" customWidth="1"/>
    <col min="7393" max="7393" width="13.26953125" style="10" customWidth="1"/>
    <col min="7394" max="7394" width="9.1796875" style="10" customWidth="1"/>
    <col min="7395" max="7395" width="16.81640625" style="10" customWidth="1"/>
    <col min="7396" max="7396" width="2" style="10" customWidth="1"/>
    <col min="7397" max="7397" width="9.1796875" style="10" customWidth="1"/>
    <col min="7398" max="7398" width="16.81640625" style="10" customWidth="1"/>
    <col min="7399" max="7399" width="1.26953125" style="10" customWidth="1"/>
    <col min="7400" max="7400" width="9.1796875" style="10" customWidth="1"/>
    <col min="7401" max="7401" width="16.81640625" style="10" customWidth="1"/>
    <col min="7402" max="7402" width="1.453125" style="10" customWidth="1"/>
    <col min="7403" max="7403" width="9.1796875" style="10" customWidth="1"/>
    <col min="7404" max="7404" width="16.81640625" style="10" customWidth="1"/>
    <col min="7405" max="7405" width="1.81640625" style="10" customWidth="1"/>
    <col min="7406" max="7406" width="9.1796875" style="10" customWidth="1"/>
    <col min="7407" max="7407" width="16.81640625" style="10" customWidth="1"/>
    <col min="7408" max="7408" width="1.453125" style="10" customWidth="1"/>
    <col min="7409" max="7409" width="9.1796875" style="10" customWidth="1"/>
    <col min="7410" max="7410" width="16.81640625" style="10" customWidth="1"/>
    <col min="7411" max="7411" width="1.81640625" style="10" customWidth="1"/>
    <col min="7412" max="7412" width="9.1796875" style="10" customWidth="1"/>
    <col min="7413" max="7413" width="16.81640625" style="10" customWidth="1"/>
    <col min="7414" max="7414" width="6.1796875" style="10" customWidth="1"/>
    <col min="7415" max="7415" width="8.81640625" style="10" customWidth="1"/>
    <col min="7416" max="7416" width="16.81640625" style="10" customWidth="1"/>
    <col min="7417" max="7417" width="10.81640625" style="10"/>
    <col min="7418" max="7418" width="1.1796875" style="10" customWidth="1"/>
    <col min="7419" max="7421" width="8.81640625" style="10" customWidth="1"/>
    <col min="7422" max="7423" width="16.81640625" style="10" customWidth="1"/>
    <col min="7424" max="7424" width="4.453125" style="10" customWidth="1"/>
    <col min="7425" max="7425" width="10.81640625" style="10"/>
    <col min="7426" max="7426" width="6.54296875" style="10" customWidth="1"/>
    <col min="7427" max="7427" width="12.26953125" style="10" customWidth="1"/>
    <col min="7428" max="7428" width="19.1796875" style="10" customWidth="1"/>
    <col min="7429" max="7429" width="12.1796875" style="10" customWidth="1"/>
    <col min="7430" max="7430" width="18.1796875" style="10" customWidth="1"/>
    <col min="7431" max="7431" width="10.81640625" style="10"/>
    <col min="7432" max="7432" width="3.1796875" style="10" customWidth="1"/>
    <col min="7433" max="7433" width="2.26953125" style="10" customWidth="1"/>
    <col min="7434" max="7434" width="24.7265625" style="10" customWidth="1"/>
    <col min="7435" max="7436" width="2" style="10" customWidth="1"/>
    <col min="7437" max="7641" width="10.81640625" style="10"/>
    <col min="7642" max="7642" width="47.7265625" style="10" customWidth="1"/>
    <col min="7643" max="7643" width="4.54296875" style="10" customWidth="1"/>
    <col min="7644" max="7644" width="10.7265625" style="10" customWidth="1"/>
    <col min="7645" max="7645" width="9.7265625" style="10" customWidth="1"/>
    <col min="7646" max="7646" width="16.1796875" style="10" customWidth="1"/>
    <col min="7647" max="7647" width="82.81640625" style="10" customWidth="1"/>
    <col min="7648" max="7648" width="4.81640625" style="10" customWidth="1"/>
    <col min="7649" max="7649" width="13.26953125" style="10" customWidth="1"/>
    <col min="7650" max="7650" width="9.1796875" style="10" customWidth="1"/>
    <col min="7651" max="7651" width="16.81640625" style="10" customWidth="1"/>
    <col min="7652" max="7652" width="2" style="10" customWidth="1"/>
    <col min="7653" max="7653" width="9.1796875" style="10" customWidth="1"/>
    <col min="7654" max="7654" width="16.81640625" style="10" customWidth="1"/>
    <col min="7655" max="7655" width="1.26953125" style="10" customWidth="1"/>
    <col min="7656" max="7656" width="9.1796875" style="10" customWidth="1"/>
    <col min="7657" max="7657" width="16.81640625" style="10" customWidth="1"/>
    <col min="7658" max="7658" width="1.453125" style="10" customWidth="1"/>
    <col min="7659" max="7659" width="9.1796875" style="10" customWidth="1"/>
    <col min="7660" max="7660" width="16.81640625" style="10" customWidth="1"/>
    <col min="7661" max="7661" width="1.81640625" style="10" customWidth="1"/>
    <col min="7662" max="7662" width="9.1796875" style="10" customWidth="1"/>
    <col min="7663" max="7663" width="16.81640625" style="10" customWidth="1"/>
    <col min="7664" max="7664" width="1.453125" style="10" customWidth="1"/>
    <col min="7665" max="7665" width="9.1796875" style="10" customWidth="1"/>
    <col min="7666" max="7666" width="16.81640625" style="10" customWidth="1"/>
    <col min="7667" max="7667" width="1.81640625" style="10" customWidth="1"/>
    <col min="7668" max="7668" width="9.1796875" style="10" customWidth="1"/>
    <col min="7669" max="7669" width="16.81640625" style="10" customWidth="1"/>
    <col min="7670" max="7670" width="6.1796875" style="10" customWidth="1"/>
    <col min="7671" max="7671" width="8.81640625" style="10" customWidth="1"/>
    <col min="7672" max="7672" width="16.81640625" style="10" customWidth="1"/>
    <col min="7673" max="7673" width="10.81640625" style="10"/>
    <col min="7674" max="7674" width="1.1796875" style="10" customWidth="1"/>
    <col min="7675" max="7677" width="8.81640625" style="10" customWidth="1"/>
    <col min="7678" max="7679" width="16.81640625" style="10" customWidth="1"/>
    <col min="7680" max="7680" width="4.453125" style="10" customWidth="1"/>
    <col min="7681" max="7681" width="10.81640625" style="10"/>
    <col min="7682" max="7682" width="6.54296875" style="10" customWidth="1"/>
    <col min="7683" max="7683" width="12.26953125" style="10" customWidth="1"/>
    <col min="7684" max="7684" width="19.1796875" style="10" customWidth="1"/>
    <col min="7685" max="7685" width="12.1796875" style="10" customWidth="1"/>
    <col min="7686" max="7686" width="18.1796875" style="10" customWidth="1"/>
    <col min="7687" max="7687" width="10.81640625" style="10"/>
    <col min="7688" max="7688" width="3.1796875" style="10" customWidth="1"/>
    <col min="7689" max="7689" width="2.26953125" style="10" customWidth="1"/>
    <col min="7690" max="7690" width="24.7265625" style="10" customWidth="1"/>
    <col min="7691" max="7692" width="2" style="10" customWidth="1"/>
    <col min="7693" max="7897" width="10.81640625" style="10"/>
    <col min="7898" max="7898" width="47.7265625" style="10" customWidth="1"/>
    <col min="7899" max="7899" width="4.54296875" style="10" customWidth="1"/>
    <col min="7900" max="7900" width="10.7265625" style="10" customWidth="1"/>
    <col min="7901" max="7901" width="9.7265625" style="10" customWidth="1"/>
    <col min="7902" max="7902" width="16.1796875" style="10" customWidth="1"/>
    <col min="7903" max="7903" width="82.81640625" style="10" customWidth="1"/>
    <col min="7904" max="7904" width="4.81640625" style="10" customWidth="1"/>
    <col min="7905" max="7905" width="13.26953125" style="10" customWidth="1"/>
    <col min="7906" max="7906" width="9.1796875" style="10" customWidth="1"/>
    <col min="7907" max="7907" width="16.81640625" style="10" customWidth="1"/>
    <col min="7908" max="7908" width="2" style="10" customWidth="1"/>
    <col min="7909" max="7909" width="9.1796875" style="10" customWidth="1"/>
    <col min="7910" max="7910" width="16.81640625" style="10" customWidth="1"/>
    <col min="7911" max="7911" width="1.26953125" style="10" customWidth="1"/>
    <col min="7912" max="7912" width="9.1796875" style="10" customWidth="1"/>
    <col min="7913" max="7913" width="16.81640625" style="10" customWidth="1"/>
    <col min="7914" max="7914" width="1.453125" style="10" customWidth="1"/>
    <col min="7915" max="7915" width="9.1796875" style="10" customWidth="1"/>
    <col min="7916" max="7916" width="16.81640625" style="10" customWidth="1"/>
    <col min="7917" max="7917" width="1.81640625" style="10" customWidth="1"/>
    <col min="7918" max="7918" width="9.1796875" style="10" customWidth="1"/>
    <col min="7919" max="7919" width="16.81640625" style="10" customWidth="1"/>
    <col min="7920" max="7920" width="1.453125" style="10" customWidth="1"/>
    <col min="7921" max="7921" width="9.1796875" style="10" customWidth="1"/>
    <col min="7922" max="7922" width="16.81640625" style="10" customWidth="1"/>
    <col min="7923" max="7923" width="1.81640625" style="10" customWidth="1"/>
    <col min="7924" max="7924" width="9.1796875" style="10" customWidth="1"/>
    <col min="7925" max="7925" width="16.81640625" style="10" customWidth="1"/>
    <col min="7926" max="7926" width="6.1796875" style="10" customWidth="1"/>
    <col min="7927" max="7927" width="8.81640625" style="10" customWidth="1"/>
    <col min="7928" max="7928" width="16.81640625" style="10" customWidth="1"/>
    <col min="7929" max="7929" width="10.81640625" style="10"/>
    <col min="7930" max="7930" width="1.1796875" style="10" customWidth="1"/>
    <col min="7931" max="7933" width="8.81640625" style="10" customWidth="1"/>
    <col min="7934" max="7935" width="16.81640625" style="10" customWidth="1"/>
    <col min="7936" max="7936" width="4.453125" style="10" customWidth="1"/>
    <col min="7937" max="7937" width="10.81640625" style="10"/>
    <col min="7938" max="7938" width="6.54296875" style="10" customWidth="1"/>
    <col min="7939" max="7939" width="12.26953125" style="10" customWidth="1"/>
    <col min="7940" max="7940" width="19.1796875" style="10" customWidth="1"/>
    <col min="7941" max="7941" width="12.1796875" style="10" customWidth="1"/>
    <col min="7942" max="7942" width="18.1796875" style="10" customWidth="1"/>
    <col min="7943" max="7943" width="10.81640625" style="10"/>
    <col min="7944" max="7944" width="3.1796875" style="10" customWidth="1"/>
    <col min="7945" max="7945" width="2.26953125" style="10" customWidth="1"/>
    <col min="7946" max="7946" width="24.7265625" style="10" customWidth="1"/>
    <col min="7947" max="7948" width="2" style="10" customWidth="1"/>
    <col min="7949" max="8153" width="10.81640625" style="10"/>
    <col min="8154" max="8154" width="47.7265625" style="10" customWidth="1"/>
    <col min="8155" max="8155" width="4.54296875" style="10" customWidth="1"/>
    <col min="8156" max="8156" width="10.7265625" style="10" customWidth="1"/>
    <col min="8157" max="8157" width="9.7265625" style="10" customWidth="1"/>
    <col min="8158" max="8158" width="16.1796875" style="10" customWidth="1"/>
    <col min="8159" max="8159" width="82.81640625" style="10" customWidth="1"/>
    <col min="8160" max="8160" width="4.81640625" style="10" customWidth="1"/>
    <col min="8161" max="8161" width="13.26953125" style="10" customWidth="1"/>
    <col min="8162" max="8162" width="9.1796875" style="10" customWidth="1"/>
    <col min="8163" max="8163" width="16.81640625" style="10" customWidth="1"/>
    <col min="8164" max="8164" width="2" style="10" customWidth="1"/>
    <col min="8165" max="8165" width="9.1796875" style="10" customWidth="1"/>
    <col min="8166" max="8166" width="16.81640625" style="10" customWidth="1"/>
    <col min="8167" max="8167" width="1.26953125" style="10" customWidth="1"/>
    <col min="8168" max="8168" width="9.1796875" style="10" customWidth="1"/>
    <col min="8169" max="8169" width="16.81640625" style="10" customWidth="1"/>
    <col min="8170" max="8170" width="1.453125" style="10" customWidth="1"/>
    <col min="8171" max="8171" width="9.1796875" style="10" customWidth="1"/>
    <col min="8172" max="8172" width="16.81640625" style="10" customWidth="1"/>
    <col min="8173" max="8173" width="1.81640625" style="10" customWidth="1"/>
    <col min="8174" max="8174" width="9.1796875" style="10" customWidth="1"/>
    <col min="8175" max="8175" width="16.81640625" style="10" customWidth="1"/>
    <col min="8176" max="8176" width="1.453125" style="10" customWidth="1"/>
    <col min="8177" max="8177" width="9.1796875" style="10" customWidth="1"/>
    <col min="8178" max="8178" width="16.81640625" style="10" customWidth="1"/>
    <col min="8179" max="8179" width="1.81640625" style="10" customWidth="1"/>
    <col min="8180" max="8180" width="9.1796875" style="10" customWidth="1"/>
    <col min="8181" max="8181" width="16.81640625" style="10" customWidth="1"/>
    <col min="8182" max="8182" width="6.1796875" style="10" customWidth="1"/>
    <col min="8183" max="8183" width="8.81640625" style="10" customWidth="1"/>
    <col min="8184" max="8184" width="16.81640625" style="10" customWidth="1"/>
    <col min="8185" max="8185" width="10.81640625" style="10"/>
    <col min="8186" max="8186" width="1.1796875" style="10" customWidth="1"/>
    <col min="8187" max="8189" width="8.81640625" style="10" customWidth="1"/>
    <col min="8190" max="8191" width="16.81640625" style="10" customWidth="1"/>
    <col min="8192" max="8192" width="4.453125" style="10" customWidth="1"/>
    <col min="8193" max="8193" width="10.81640625" style="10"/>
    <col min="8194" max="8194" width="6.54296875" style="10" customWidth="1"/>
    <col min="8195" max="8195" width="12.26953125" style="10" customWidth="1"/>
    <col min="8196" max="8196" width="19.1796875" style="10" customWidth="1"/>
    <col min="8197" max="8197" width="12.1796875" style="10" customWidth="1"/>
    <col min="8198" max="8198" width="18.1796875" style="10" customWidth="1"/>
    <col min="8199" max="8199" width="10.81640625" style="10"/>
    <col min="8200" max="8200" width="3.1796875" style="10" customWidth="1"/>
    <col min="8201" max="8201" width="2.26953125" style="10" customWidth="1"/>
    <col min="8202" max="8202" width="24.7265625" style="10" customWidth="1"/>
    <col min="8203" max="8204" width="2" style="10" customWidth="1"/>
    <col min="8205" max="8409" width="10.81640625" style="10"/>
    <col min="8410" max="8410" width="47.7265625" style="10" customWidth="1"/>
    <col min="8411" max="8411" width="4.54296875" style="10" customWidth="1"/>
    <col min="8412" max="8412" width="10.7265625" style="10" customWidth="1"/>
    <col min="8413" max="8413" width="9.7265625" style="10" customWidth="1"/>
    <col min="8414" max="8414" width="16.1796875" style="10" customWidth="1"/>
    <col min="8415" max="8415" width="82.81640625" style="10" customWidth="1"/>
    <col min="8416" max="8416" width="4.81640625" style="10" customWidth="1"/>
    <col min="8417" max="8417" width="13.26953125" style="10" customWidth="1"/>
    <col min="8418" max="8418" width="9.1796875" style="10" customWidth="1"/>
    <col min="8419" max="8419" width="16.81640625" style="10" customWidth="1"/>
    <col min="8420" max="8420" width="2" style="10" customWidth="1"/>
    <col min="8421" max="8421" width="9.1796875" style="10" customWidth="1"/>
    <col min="8422" max="8422" width="16.81640625" style="10" customWidth="1"/>
    <col min="8423" max="8423" width="1.26953125" style="10" customWidth="1"/>
    <col min="8424" max="8424" width="9.1796875" style="10" customWidth="1"/>
    <col min="8425" max="8425" width="16.81640625" style="10" customWidth="1"/>
    <col min="8426" max="8426" width="1.453125" style="10" customWidth="1"/>
    <col min="8427" max="8427" width="9.1796875" style="10" customWidth="1"/>
    <col min="8428" max="8428" width="16.81640625" style="10" customWidth="1"/>
    <col min="8429" max="8429" width="1.81640625" style="10" customWidth="1"/>
    <col min="8430" max="8430" width="9.1796875" style="10" customWidth="1"/>
    <col min="8431" max="8431" width="16.81640625" style="10" customWidth="1"/>
    <col min="8432" max="8432" width="1.453125" style="10" customWidth="1"/>
    <col min="8433" max="8433" width="9.1796875" style="10" customWidth="1"/>
    <col min="8434" max="8434" width="16.81640625" style="10" customWidth="1"/>
    <col min="8435" max="8435" width="1.81640625" style="10" customWidth="1"/>
    <col min="8436" max="8436" width="9.1796875" style="10" customWidth="1"/>
    <col min="8437" max="8437" width="16.81640625" style="10" customWidth="1"/>
    <col min="8438" max="8438" width="6.1796875" style="10" customWidth="1"/>
    <col min="8439" max="8439" width="8.81640625" style="10" customWidth="1"/>
    <col min="8440" max="8440" width="16.81640625" style="10" customWidth="1"/>
    <col min="8441" max="8441" width="10.81640625" style="10"/>
    <col min="8442" max="8442" width="1.1796875" style="10" customWidth="1"/>
    <col min="8443" max="8445" width="8.81640625" style="10" customWidth="1"/>
    <col min="8446" max="8447" width="16.81640625" style="10" customWidth="1"/>
    <col min="8448" max="8448" width="4.453125" style="10" customWidth="1"/>
    <col min="8449" max="8449" width="10.81640625" style="10"/>
    <col min="8450" max="8450" width="6.54296875" style="10" customWidth="1"/>
    <col min="8451" max="8451" width="12.26953125" style="10" customWidth="1"/>
    <col min="8452" max="8452" width="19.1796875" style="10" customWidth="1"/>
    <col min="8453" max="8453" width="12.1796875" style="10" customWidth="1"/>
    <col min="8454" max="8454" width="18.1796875" style="10" customWidth="1"/>
    <col min="8455" max="8455" width="10.81640625" style="10"/>
    <col min="8456" max="8456" width="3.1796875" style="10" customWidth="1"/>
    <col min="8457" max="8457" width="2.26953125" style="10" customWidth="1"/>
    <col min="8458" max="8458" width="24.7265625" style="10" customWidth="1"/>
    <col min="8459" max="8460" width="2" style="10" customWidth="1"/>
    <col min="8461" max="8665" width="10.81640625" style="10"/>
    <col min="8666" max="8666" width="47.7265625" style="10" customWidth="1"/>
    <col min="8667" max="8667" width="4.54296875" style="10" customWidth="1"/>
    <col min="8668" max="8668" width="10.7265625" style="10" customWidth="1"/>
    <col min="8669" max="8669" width="9.7265625" style="10" customWidth="1"/>
    <col min="8670" max="8670" width="16.1796875" style="10" customWidth="1"/>
    <col min="8671" max="8671" width="82.81640625" style="10" customWidth="1"/>
    <col min="8672" max="8672" width="4.81640625" style="10" customWidth="1"/>
    <col min="8673" max="8673" width="13.26953125" style="10" customWidth="1"/>
    <col min="8674" max="8674" width="9.1796875" style="10" customWidth="1"/>
    <col min="8675" max="8675" width="16.81640625" style="10" customWidth="1"/>
    <col min="8676" max="8676" width="2" style="10" customWidth="1"/>
    <col min="8677" max="8677" width="9.1796875" style="10" customWidth="1"/>
    <col min="8678" max="8678" width="16.81640625" style="10" customWidth="1"/>
    <col min="8679" max="8679" width="1.26953125" style="10" customWidth="1"/>
    <col min="8680" max="8680" width="9.1796875" style="10" customWidth="1"/>
    <col min="8681" max="8681" width="16.81640625" style="10" customWidth="1"/>
    <col min="8682" max="8682" width="1.453125" style="10" customWidth="1"/>
    <col min="8683" max="8683" width="9.1796875" style="10" customWidth="1"/>
    <col min="8684" max="8684" width="16.81640625" style="10" customWidth="1"/>
    <col min="8685" max="8685" width="1.81640625" style="10" customWidth="1"/>
    <col min="8686" max="8686" width="9.1796875" style="10" customWidth="1"/>
    <col min="8687" max="8687" width="16.81640625" style="10" customWidth="1"/>
    <col min="8688" max="8688" width="1.453125" style="10" customWidth="1"/>
    <col min="8689" max="8689" width="9.1796875" style="10" customWidth="1"/>
    <col min="8690" max="8690" width="16.81640625" style="10" customWidth="1"/>
    <col min="8691" max="8691" width="1.81640625" style="10" customWidth="1"/>
    <col min="8692" max="8692" width="9.1796875" style="10" customWidth="1"/>
    <col min="8693" max="8693" width="16.81640625" style="10" customWidth="1"/>
    <col min="8694" max="8694" width="6.1796875" style="10" customWidth="1"/>
    <col min="8695" max="8695" width="8.81640625" style="10" customWidth="1"/>
    <col min="8696" max="8696" width="16.81640625" style="10" customWidth="1"/>
    <col min="8697" max="8697" width="10.81640625" style="10"/>
    <col min="8698" max="8698" width="1.1796875" style="10" customWidth="1"/>
    <col min="8699" max="8701" width="8.81640625" style="10" customWidth="1"/>
    <col min="8702" max="8703" width="16.81640625" style="10" customWidth="1"/>
    <col min="8704" max="8704" width="4.453125" style="10" customWidth="1"/>
    <col min="8705" max="8705" width="10.81640625" style="10"/>
    <col min="8706" max="8706" width="6.54296875" style="10" customWidth="1"/>
    <col min="8707" max="8707" width="12.26953125" style="10" customWidth="1"/>
    <col min="8708" max="8708" width="19.1796875" style="10" customWidth="1"/>
    <col min="8709" max="8709" width="12.1796875" style="10" customWidth="1"/>
    <col min="8710" max="8710" width="18.1796875" style="10" customWidth="1"/>
    <col min="8711" max="8711" width="10.81640625" style="10"/>
    <col min="8712" max="8712" width="3.1796875" style="10" customWidth="1"/>
    <col min="8713" max="8713" width="2.26953125" style="10" customWidth="1"/>
    <col min="8714" max="8714" width="24.7265625" style="10" customWidth="1"/>
    <col min="8715" max="8716" width="2" style="10" customWidth="1"/>
    <col min="8717" max="8921" width="10.81640625" style="10"/>
    <col min="8922" max="8922" width="47.7265625" style="10" customWidth="1"/>
    <col min="8923" max="8923" width="4.54296875" style="10" customWidth="1"/>
    <col min="8924" max="8924" width="10.7265625" style="10" customWidth="1"/>
    <col min="8925" max="8925" width="9.7265625" style="10" customWidth="1"/>
    <col min="8926" max="8926" width="16.1796875" style="10" customWidth="1"/>
    <col min="8927" max="8927" width="82.81640625" style="10" customWidth="1"/>
    <col min="8928" max="8928" width="4.81640625" style="10" customWidth="1"/>
    <col min="8929" max="8929" width="13.26953125" style="10" customWidth="1"/>
    <col min="8930" max="8930" width="9.1796875" style="10" customWidth="1"/>
    <col min="8931" max="8931" width="16.81640625" style="10" customWidth="1"/>
    <col min="8932" max="8932" width="2" style="10" customWidth="1"/>
    <col min="8933" max="8933" width="9.1796875" style="10" customWidth="1"/>
    <col min="8934" max="8934" width="16.81640625" style="10" customWidth="1"/>
    <col min="8935" max="8935" width="1.26953125" style="10" customWidth="1"/>
    <col min="8936" max="8936" width="9.1796875" style="10" customWidth="1"/>
    <col min="8937" max="8937" width="16.81640625" style="10" customWidth="1"/>
    <col min="8938" max="8938" width="1.453125" style="10" customWidth="1"/>
    <col min="8939" max="8939" width="9.1796875" style="10" customWidth="1"/>
    <col min="8940" max="8940" width="16.81640625" style="10" customWidth="1"/>
    <col min="8941" max="8941" width="1.81640625" style="10" customWidth="1"/>
    <col min="8942" max="8942" width="9.1796875" style="10" customWidth="1"/>
    <col min="8943" max="8943" width="16.81640625" style="10" customWidth="1"/>
    <col min="8944" max="8944" width="1.453125" style="10" customWidth="1"/>
    <col min="8945" max="8945" width="9.1796875" style="10" customWidth="1"/>
    <col min="8946" max="8946" width="16.81640625" style="10" customWidth="1"/>
    <col min="8947" max="8947" width="1.81640625" style="10" customWidth="1"/>
    <col min="8948" max="8948" width="9.1796875" style="10" customWidth="1"/>
    <col min="8949" max="8949" width="16.81640625" style="10" customWidth="1"/>
    <col min="8950" max="8950" width="6.1796875" style="10" customWidth="1"/>
    <col min="8951" max="8951" width="8.81640625" style="10" customWidth="1"/>
    <col min="8952" max="8952" width="16.81640625" style="10" customWidth="1"/>
    <col min="8953" max="8953" width="10.81640625" style="10"/>
    <col min="8954" max="8954" width="1.1796875" style="10" customWidth="1"/>
    <col min="8955" max="8957" width="8.81640625" style="10" customWidth="1"/>
    <col min="8958" max="8959" width="16.81640625" style="10" customWidth="1"/>
    <col min="8960" max="8960" width="4.453125" style="10" customWidth="1"/>
    <col min="8961" max="8961" width="10.81640625" style="10"/>
    <col min="8962" max="8962" width="6.54296875" style="10" customWidth="1"/>
    <col min="8963" max="8963" width="12.26953125" style="10" customWidth="1"/>
    <col min="8964" max="8964" width="19.1796875" style="10" customWidth="1"/>
    <col min="8965" max="8965" width="12.1796875" style="10" customWidth="1"/>
    <col min="8966" max="8966" width="18.1796875" style="10" customWidth="1"/>
    <col min="8967" max="8967" width="10.81640625" style="10"/>
    <col min="8968" max="8968" width="3.1796875" style="10" customWidth="1"/>
    <col min="8969" max="8969" width="2.26953125" style="10" customWidth="1"/>
    <col min="8970" max="8970" width="24.7265625" style="10" customWidth="1"/>
    <col min="8971" max="8972" width="2" style="10" customWidth="1"/>
    <col min="8973" max="9177" width="10.81640625" style="10"/>
    <col min="9178" max="9178" width="47.7265625" style="10" customWidth="1"/>
    <col min="9179" max="9179" width="4.54296875" style="10" customWidth="1"/>
    <col min="9180" max="9180" width="10.7265625" style="10" customWidth="1"/>
    <col min="9181" max="9181" width="9.7265625" style="10" customWidth="1"/>
    <col min="9182" max="9182" width="16.1796875" style="10" customWidth="1"/>
    <col min="9183" max="9183" width="82.81640625" style="10" customWidth="1"/>
    <col min="9184" max="9184" width="4.81640625" style="10" customWidth="1"/>
    <col min="9185" max="9185" width="13.26953125" style="10" customWidth="1"/>
    <col min="9186" max="9186" width="9.1796875" style="10" customWidth="1"/>
    <col min="9187" max="9187" width="16.81640625" style="10" customWidth="1"/>
    <col min="9188" max="9188" width="2" style="10" customWidth="1"/>
    <col min="9189" max="9189" width="9.1796875" style="10" customWidth="1"/>
    <col min="9190" max="9190" width="16.81640625" style="10" customWidth="1"/>
    <col min="9191" max="9191" width="1.26953125" style="10" customWidth="1"/>
    <col min="9192" max="9192" width="9.1796875" style="10" customWidth="1"/>
    <col min="9193" max="9193" width="16.81640625" style="10" customWidth="1"/>
    <col min="9194" max="9194" width="1.453125" style="10" customWidth="1"/>
    <col min="9195" max="9195" width="9.1796875" style="10" customWidth="1"/>
    <col min="9196" max="9196" width="16.81640625" style="10" customWidth="1"/>
    <col min="9197" max="9197" width="1.81640625" style="10" customWidth="1"/>
    <col min="9198" max="9198" width="9.1796875" style="10" customWidth="1"/>
    <col min="9199" max="9199" width="16.81640625" style="10" customWidth="1"/>
    <col min="9200" max="9200" width="1.453125" style="10" customWidth="1"/>
    <col min="9201" max="9201" width="9.1796875" style="10" customWidth="1"/>
    <col min="9202" max="9202" width="16.81640625" style="10" customWidth="1"/>
    <col min="9203" max="9203" width="1.81640625" style="10" customWidth="1"/>
    <col min="9204" max="9204" width="9.1796875" style="10" customWidth="1"/>
    <col min="9205" max="9205" width="16.81640625" style="10" customWidth="1"/>
    <col min="9206" max="9206" width="6.1796875" style="10" customWidth="1"/>
    <col min="9207" max="9207" width="8.81640625" style="10" customWidth="1"/>
    <col min="9208" max="9208" width="16.81640625" style="10" customWidth="1"/>
    <col min="9209" max="9209" width="10.81640625" style="10"/>
    <col min="9210" max="9210" width="1.1796875" style="10" customWidth="1"/>
    <col min="9211" max="9213" width="8.81640625" style="10" customWidth="1"/>
    <col min="9214" max="9215" width="16.81640625" style="10" customWidth="1"/>
    <col min="9216" max="9216" width="4.453125" style="10" customWidth="1"/>
    <col min="9217" max="9217" width="10.81640625" style="10"/>
    <col min="9218" max="9218" width="6.54296875" style="10" customWidth="1"/>
    <col min="9219" max="9219" width="12.26953125" style="10" customWidth="1"/>
    <col min="9220" max="9220" width="19.1796875" style="10" customWidth="1"/>
    <col min="9221" max="9221" width="12.1796875" style="10" customWidth="1"/>
    <col min="9222" max="9222" width="18.1796875" style="10" customWidth="1"/>
    <col min="9223" max="9223" width="10.81640625" style="10"/>
    <col min="9224" max="9224" width="3.1796875" style="10" customWidth="1"/>
    <col min="9225" max="9225" width="2.26953125" style="10" customWidth="1"/>
    <col min="9226" max="9226" width="24.7265625" style="10" customWidth="1"/>
    <col min="9227" max="9228" width="2" style="10" customWidth="1"/>
    <col min="9229" max="9433" width="10.81640625" style="10"/>
    <col min="9434" max="9434" width="47.7265625" style="10" customWidth="1"/>
    <col min="9435" max="9435" width="4.54296875" style="10" customWidth="1"/>
    <col min="9436" max="9436" width="10.7265625" style="10" customWidth="1"/>
    <col min="9437" max="9437" width="9.7265625" style="10" customWidth="1"/>
    <col min="9438" max="9438" width="16.1796875" style="10" customWidth="1"/>
    <col min="9439" max="9439" width="82.81640625" style="10" customWidth="1"/>
    <col min="9440" max="9440" width="4.81640625" style="10" customWidth="1"/>
    <col min="9441" max="9441" width="13.26953125" style="10" customWidth="1"/>
    <col min="9442" max="9442" width="9.1796875" style="10" customWidth="1"/>
    <col min="9443" max="9443" width="16.81640625" style="10" customWidth="1"/>
    <col min="9444" max="9444" width="2" style="10" customWidth="1"/>
    <col min="9445" max="9445" width="9.1796875" style="10" customWidth="1"/>
    <col min="9446" max="9446" width="16.81640625" style="10" customWidth="1"/>
    <col min="9447" max="9447" width="1.26953125" style="10" customWidth="1"/>
    <col min="9448" max="9448" width="9.1796875" style="10" customWidth="1"/>
    <col min="9449" max="9449" width="16.81640625" style="10" customWidth="1"/>
    <col min="9450" max="9450" width="1.453125" style="10" customWidth="1"/>
    <col min="9451" max="9451" width="9.1796875" style="10" customWidth="1"/>
    <col min="9452" max="9452" width="16.81640625" style="10" customWidth="1"/>
    <col min="9453" max="9453" width="1.81640625" style="10" customWidth="1"/>
    <col min="9454" max="9454" width="9.1796875" style="10" customWidth="1"/>
    <col min="9455" max="9455" width="16.81640625" style="10" customWidth="1"/>
    <col min="9456" max="9456" width="1.453125" style="10" customWidth="1"/>
    <col min="9457" max="9457" width="9.1796875" style="10" customWidth="1"/>
    <col min="9458" max="9458" width="16.81640625" style="10" customWidth="1"/>
    <col min="9459" max="9459" width="1.81640625" style="10" customWidth="1"/>
    <col min="9460" max="9460" width="9.1796875" style="10" customWidth="1"/>
    <col min="9461" max="9461" width="16.81640625" style="10" customWidth="1"/>
    <col min="9462" max="9462" width="6.1796875" style="10" customWidth="1"/>
    <col min="9463" max="9463" width="8.81640625" style="10" customWidth="1"/>
    <col min="9464" max="9464" width="16.81640625" style="10" customWidth="1"/>
    <col min="9465" max="9465" width="10.81640625" style="10"/>
    <col min="9466" max="9466" width="1.1796875" style="10" customWidth="1"/>
    <col min="9467" max="9469" width="8.81640625" style="10" customWidth="1"/>
    <col min="9470" max="9471" width="16.81640625" style="10" customWidth="1"/>
    <col min="9472" max="9472" width="4.453125" style="10" customWidth="1"/>
    <col min="9473" max="9473" width="10.81640625" style="10"/>
    <col min="9474" max="9474" width="6.54296875" style="10" customWidth="1"/>
    <col min="9475" max="9475" width="12.26953125" style="10" customWidth="1"/>
    <col min="9476" max="9476" width="19.1796875" style="10" customWidth="1"/>
    <col min="9477" max="9477" width="12.1796875" style="10" customWidth="1"/>
    <col min="9478" max="9478" width="18.1796875" style="10" customWidth="1"/>
    <col min="9479" max="9479" width="10.81640625" style="10"/>
    <col min="9480" max="9480" width="3.1796875" style="10" customWidth="1"/>
    <col min="9481" max="9481" width="2.26953125" style="10" customWidth="1"/>
    <col min="9482" max="9482" width="24.7265625" style="10" customWidth="1"/>
    <col min="9483" max="9484" width="2" style="10" customWidth="1"/>
    <col min="9485" max="9689" width="10.81640625" style="10"/>
    <col min="9690" max="9690" width="47.7265625" style="10" customWidth="1"/>
    <col min="9691" max="9691" width="4.54296875" style="10" customWidth="1"/>
    <col min="9692" max="9692" width="10.7265625" style="10" customWidth="1"/>
    <col min="9693" max="9693" width="9.7265625" style="10" customWidth="1"/>
    <col min="9694" max="9694" width="16.1796875" style="10" customWidth="1"/>
    <col min="9695" max="9695" width="82.81640625" style="10" customWidth="1"/>
    <col min="9696" max="9696" width="4.81640625" style="10" customWidth="1"/>
    <col min="9697" max="9697" width="13.26953125" style="10" customWidth="1"/>
    <col min="9698" max="9698" width="9.1796875" style="10" customWidth="1"/>
    <col min="9699" max="9699" width="16.81640625" style="10" customWidth="1"/>
    <col min="9700" max="9700" width="2" style="10" customWidth="1"/>
    <col min="9701" max="9701" width="9.1796875" style="10" customWidth="1"/>
    <col min="9702" max="9702" width="16.81640625" style="10" customWidth="1"/>
    <col min="9703" max="9703" width="1.26953125" style="10" customWidth="1"/>
    <col min="9704" max="9704" width="9.1796875" style="10" customWidth="1"/>
    <col min="9705" max="9705" width="16.81640625" style="10" customWidth="1"/>
    <col min="9706" max="9706" width="1.453125" style="10" customWidth="1"/>
    <col min="9707" max="9707" width="9.1796875" style="10" customWidth="1"/>
    <col min="9708" max="9708" width="16.81640625" style="10" customWidth="1"/>
    <col min="9709" max="9709" width="1.81640625" style="10" customWidth="1"/>
    <col min="9710" max="9710" width="9.1796875" style="10" customWidth="1"/>
    <col min="9711" max="9711" width="16.81640625" style="10" customWidth="1"/>
    <col min="9712" max="9712" width="1.453125" style="10" customWidth="1"/>
    <col min="9713" max="9713" width="9.1796875" style="10" customWidth="1"/>
    <col min="9714" max="9714" width="16.81640625" style="10" customWidth="1"/>
    <col min="9715" max="9715" width="1.81640625" style="10" customWidth="1"/>
    <col min="9716" max="9716" width="9.1796875" style="10" customWidth="1"/>
    <col min="9717" max="9717" width="16.81640625" style="10" customWidth="1"/>
    <col min="9718" max="9718" width="6.1796875" style="10" customWidth="1"/>
    <col min="9719" max="9719" width="8.81640625" style="10" customWidth="1"/>
    <col min="9720" max="9720" width="16.81640625" style="10" customWidth="1"/>
    <col min="9721" max="9721" width="10.81640625" style="10"/>
    <col min="9722" max="9722" width="1.1796875" style="10" customWidth="1"/>
    <col min="9723" max="9725" width="8.81640625" style="10" customWidth="1"/>
    <col min="9726" max="9727" width="16.81640625" style="10" customWidth="1"/>
    <col min="9728" max="9728" width="4.453125" style="10" customWidth="1"/>
    <col min="9729" max="9729" width="10.81640625" style="10"/>
    <col min="9730" max="9730" width="6.54296875" style="10" customWidth="1"/>
    <col min="9731" max="9731" width="12.26953125" style="10" customWidth="1"/>
    <col min="9732" max="9732" width="19.1796875" style="10" customWidth="1"/>
    <col min="9733" max="9733" width="12.1796875" style="10" customWidth="1"/>
    <col min="9734" max="9734" width="18.1796875" style="10" customWidth="1"/>
    <col min="9735" max="9735" width="10.81640625" style="10"/>
    <col min="9736" max="9736" width="3.1796875" style="10" customWidth="1"/>
    <col min="9737" max="9737" width="2.26953125" style="10" customWidth="1"/>
    <col min="9738" max="9738" width="24.7265625" style="10" customWidth="1"/>
    <col min="9739" max="9740" width="2" style="10" customWidth="1"/>
    <col min="9741" max="9945" width="10.81640625" style="10"/>
    <col min="9946" max="9946" width="47.7265625" style="10" customWidth="1"/>
    <col min="9947" max="9947" width="4.54296875" style="10" customWidth="1"/>
    <col min="9948" max="9948" width="10.7265625" style="10" customWidth="1"/>
    <col min="9949" max="9949" width="9.7265625" style="10" customWidth="1"/>
    <col min="9950" max="9950" width="16.1796875" style="10" customWidth="1"/>
    <col min="9951" max="9951" width="82.81640625" style="10" customWidth="1"/>
    <col min="9952" max="9952" width="4.81640625" style="10" customWidth="1"/>
    <col min="9953" max="9953" width="13.26953125" style="10" customWidth="1"/>
    <col min="9954" max="9954" width="9.1796875" style="10" customWidth="1"/>
    <col min="9955" max="9955" width="16.81640625" style="10" customWidth="1"/>
    <col min="9956" max="9956" width="2" style="10" customWidth="1"/>
    <col min="9957" max="9957" width="9.1796875" style="10" customWidth="1"/>
    <col min="9958" max="9958" width="16.81640625" style="10" customWidth="1"/>
    <col min="9959" max="9959" width="1.26953125" style="10" customWidth="1"/>
    <col min="9960" max="9960" width="9.1796875" style="10" customWidth="1"/>
    <col min="9961" max="9961" width="16.81640625" style="10" customWidth="1"/>
    <col min="9962" max="9962" width="1.453125" style="10" customWidth="1"/>
    <col min="9963" max="9963" width="9.1796875" style="10" customWidth="1"/>
    <col min="9964" max="9964" width="16.81640625" style="10" customWidth="1"/>
    <col min="9965" max="9965" width="1.81640625" style="10" customWidth="1"/>
    <col min="9966" max="9966" width="9.1796875" style="10" customWidth="1"/>
    <col min="9967" max="9967" width="16.81640625" style="10" customWidth="1"/>
    <col min="9968" max="9968" width="1.453125" style="10" customWidth="1"/>
    <col min="9969" max="9969" width="9.1796875" style="10" customWidth="1"/>
    <col min="9970" max="9970" width="16.81640625" style="10" customWidth="1"/>
    <col min="9971" max="9971" width="1.81640625" style="10" customWidth="1"/>
    <col min="9972" max="9972" width="9.1796875" style="10" customWidth="1"/>
    <col min="9973" max="9973" width="16.81640625" style="10" customWidth="1"/>
    <col min="9974" max="9974" width="6.1796875" style="10" customWidth="1"/>
    <col min="9975" max="9975" width="8.81640625" style="10" customWidth="1"/>
    <col min="9976" max="9976" width="16.81640625" style="10" customWidth="1"/>
    <col min="9977" max="9977" width="10.81640625" style="10"/>
    <col min="9978" max="9978" width="1.1796875" style="10" customWidth="1"/>
    <col min="9979" max="9981" width="8.81640625" style="10" customWidth="1"/>
    <col min="9982" max="9983" width="16.81640625" style="10" customWidth="1"/>
    <col min="9984" max="9984" width="4.453125" style="10" customWidth="1"/>
    <col min="9985" max="9985" width="10.81640625" style="10"/>
    <col min="9986" max="9986" width="6.54296875" style="10" customWidth="1"/>
    <col min="9987" max="9987" width="12.26953125" style="10" customWidth="1"/>
    <col min="9988" max="9988" width="19.1796875" style="10" customWidth="1"/>
    <col min="9989" max="9989" width="12.1796875" style="10" customWidth="1"/>
    <col min="9990" max="9990" width="18.1796875" style="10" customWidth="1"/>
    <col min="9991" max="9991" width="10.81640625" style="10"/>
    <col min="9992" max="9992" width="3.1796875" style="10" customWidth="1"/>
    <col min="9993" max="9993" width="2.26953125" style="10" customWidth="1"/>
    <col min="9994" max="9994" width="24.7265625" style="10" customWidth="1"/>
    <col min="9995" max="9996" width="2" style="10" customWidth="1"/>
    <col min="9997" max="10201" width="10.81640625" style="10"/>
    <col min="10202" max="10202" width="47.7265625" style="10" customWidth="1"/>
    <col min="10203" max="10203" width="4.54296875" style="10" customWidth="1"/>
    <col min="10204" max="10204" width="10.7265625" style="10" customWidth="1"/>
    <col min="10205" max="10205" width="9.7265625" style="10" customWidth="1"/>
    <col min="10206" max="10206" width="16.1796875" style="10" customWidth="1"/>
    <col min="10207" max="10207" width="82.81640625" style="10" customWidth="1"/>
    <col min="10208" max="10208" width="4.81640625" style="10" customWidth="1"/>
    <col min="10209" max="10209" width="13.26953125" style="10" customWidth="1"/>
    <col min="10210" max="10210" width="9.1796875" style="10" customWidth="1"/>
    <col min="10211" max="10211" width="16.81640625" style="10" customWidth="1"/>
    <col min="10212" max="10212" width="2" style="10" customWidth="1"/>
    <col min="10213" max="10213" width="9.1796875" style="10" customWidth="1"/>
    <col min="10214" max="10214" width="16.81640625" style="10" customWidth="1"/>
    <col min="10215" max="10215" width="1.26953125" style="10" customWidth="1"/>
    <col min="10216" max="10216" width="9.1796875" style="10" customWidth="1"/>
    <col min="10217" max="10217" width="16.81640625" style="10" customWidth="1"/>
    <col min="10218" max="10218" width="1.453125" style="10" customWidth="1"/>
    <col min="10219" max="10219" width="9.1796875" style="10" customWidth="1"/>
    <col min="10220" max="10220" width="16.81640625" style="10" customWidth="1"/>
    <col min="10221" max="10221" width="1.81640625" style="10" customWidth="1"/>
    <col min="10222" max="10222" width="9.1796875" style="10" customWidth="1"/>
    <col min="10223" max="10223" width="16.81640625" style="10" customWidth="1"/>
    <col min="10224" max="10224" width="1.453125" style="10" customWidth="1"/>
    <col min="10225" max="10225" width="9.1796875" style="10" customWidth="1"/>
    <col min="10226" max="10226" width="16.81640625" style="10" customWidth="1"/>
    <col min="10227" max="10227" width="1.81640625" style="10" customWidth="1"/>
    <col min="10228" max="10228" width="9.1796875" style="10" customWidth="1"/>
    <col min="10229" max="10229" width="16.81640625" style="10" customWidth="1"/>
    <col min="10230" max="10230" width="6.1796875" style="10" customWidth="1"/>
    <col min="10231" max="10231" width="8.81640625" style="10" customWidth="1"/>
    <col min="10232" max="10232" width="16.81640625" style="10" customWidth="1"/>
    <col min="10233" max="10233" width="10.81640625" style="10"/>
    <col min="10234" max="10234" width="1.1796875" style="10" customWidth="1"/>
    <col min="10235" max="10237" width="8.81640625" style="10" customWidth="1"/>
    <col min="10238" max="10239" width="16.81640625" style="10" customWidth="1"/>
    <col min="10240" max="10240" width="4.453125" style="10" customWidth="1"/>
    <col min="10241" max="10241" width="10.81640625" style="10"/>
    <col min="10242" max="10242" width="6.54296875" style="10" customWidth="1"/>
    <col min="10243" max="10243" width="12.26953125" style="10" customWidth="1"/>
    <col min="10244" max="10244" width="19.1796875" style="10" customWidth="1"/>
    <col min="10245" max="10245" width="12.1796875" style="10" customWidth="1"/>
    <col min="10246" max="10246" width="18.1796875" style="10" customWidth="1"/>
    <col min="10247" max="10247" width="10.81640625" style="10"/>
    <col min="10248" max="10248" width="3.1796875" style="10" customWidth="1"/>
    <col min="10249" max="10249" width="2.26953125" style="10" customWidth="1"/>
    <col min="10250" max="10250" width="24.7265625" style="10" customWidth="1"/>
    <col min="10251" max="10252" width="2" style="10" customWidth="1"/>
    <col min="10253" max="10457" width="10.81640625" style="10"/>
    <col min="10458" max="10458" width="47.7265625" style="10" customWidth="1"/>
    <col min="10459" max="10459" width="4.54296875" style="10" customWidth="1"/>
    <col min="10460" max="10460" width="10.7265625" style="10" customWidth="1"/>
    <col min="10461" max="10461" width="9.7265625" style="10" customWidth="1"/>
    <col min="10462" max="10462" width="16.1796875" style="10" customWidth="1"/>
    <col min="10463" max="10463" width="82.81640625" style="10" customWidth="1"/>
    <col min="10464" max="10464" width="4.81640625" style="10" customWidth="1"/>
    <col min="10465" max="10465" width="13.26953125" style="10" customWidth="1"/>
    <col min="10466" max="10466" width="9.1796875" style="10" customWidth="1"/>
    <col min="10467" max="10467" width="16.81640625" style="10" customWidth="1"/>
    <col min="10468" max="10468" width="2" style="10" customWidth="1"/>
    <col min="10469" max="10469" width="9.1796875" style="10" customWidth="1"/>
    <col min="10470" max="10470" width="16.81640625" style="10" customWidth="1"/>
    <col min="10471" max="10471" width="1.26953125" style="10" customWidth="1"/>
    <col min="10472" max="10472" width="9.1796875" style="10" customWidth="1"/>
    <col min="10473" max="10473" width="16.81640625" style="10" customWidth="1"/>
    <col min="10474" max="10474" width="1.453125" style="10" customWidth="1"/>
    <col min="10475" max="10475" width="9.1796875" style="10" customWidth="1"/>
    <col min="10476" max="10476" width="16.81640625" style="10" customWidth="1"/>
    <col min="10477" max="10477" width="1.81640625" style="10" customWidth="1"/>
    <col min="10478" max="10478" width="9.1796875" style="10" customWidth="1"/>
    <col min="10479" max="10479" width="16.81640625" style="10" customWidth="1"/>
    <col min="10480" max="10480" width="1.453125" style="10" customWidth="1"/>
    <col min="10481" max="10481" width="9.1796875" style="10" customWidth="1"/>
    <col min="10482" max="10482" width="16.81640625" style="10" customWidth="1"/>
    <col min="10483" max="10483" width="1.81640625" style="10" customWidth="1"/>
    <col min="10484" max="10484" width="9.1796875" style="10" customWidth="1"/>
    <col min="10485" max="10485" width="16.81640625" style="10" customWidth="1"/>
    <col min="10486" max="10486" width="6.1796875" style="10" customWidth="1"/>
    <col min="10487" max="10487" width="8.81640625" style="10" customWidth="1"/>
    <col min="10488" max="10488" width="16.81640625" style="10" customWidth="1"/>
    <col min="10489" max="10489" width="10.81640625" style="10"/>
    <col min="10490" max="10490" width="1.1796875" style="10" customWidth="1"/>
    <col min="10491" max="10493" width="8.81640625" style="10" customWidth="1"/>
    <col min="10494" max="10495" width="16.81640625" style="10" customWidth="1"/>
    <col min="10496" max="10496" width="4.453125" style="10" customWidth="1"/>
    <col min="10497" max="10497" width="10.81640625" style="10"/>
    <col min="10498" max="10498" width="6.54296875" style="10" customWidth="1"/>
    <col min="10499" max="10499" width="12.26953125" style="10" customWidth="1"/>
    <col min="10500" max="10500" width="19.1796875" style="10" customWidth="1"/>
    <col min="10501" max="10501" width="12.1796875" style="10" customWidth="1"/>
    <col min="10502" max="10502" width="18.1796875" style="10" customWidth="1"/>
    <col min="10503" max="10503" width="10.81640625" style="10"/>
    <col min="10504" max="10504" width="3.1796875" style="10" customWidth="1"/>
    <col min="10505" max="10505" width="2.26953125" style="10" customWidth="1"/>
    <col min="10506" max="10506" width="24.7265625" style="10" customWidth="1"/>
    <col min="10507" max="10508" width="2" style="10" customWidth="1"/>
    <col min="10509" max="10713" width="10.81640625" style="10"/>
    <col min="10714" max="10714" width="47.7265625" style="10" customWidth="1"/>
    <col min="10715" max="10715" width="4.54296875" style="10" customWidth="1"/>
    <col min="10716" max="10716" width="10.7265625" style="10" customWidth="1"/>
    <col min="10717" max="10717" width="9.7265625" style="10" customWidth="1"/>
    <col min="10718" max="10718" width="16.1796875" style="10" customWidth="1"/>
    <col min="10719" max="10719" width="82.81640625" style="10" customWidth="1"/>
    <col min="10720" max="10720" width="4.81640625" style="10" customWidth="1"/>
    <col min="10721" max="10721" width="13.26953125" style="10" customWidth="1"/>
    <col min="10722" max="10722" width="9.1796875" style="10" customWidth="1"/>
    <col min="10723" max="10723" width="16.81640625" style="10" customWidth="1"/>
    <col min="10724" max="10724" width="2" style="10" customWidth="1"/>
    <col min="10725" max="10725" width="9.1796875" style="10" customWidth="1"/>
    <col min="10726" max="10726" width="16.81640625" style="10" customWidth="1"/>
    <col min="10727" max="10727" width="1.26953125" style="10" customWidth="1"/>
    <col min="10728" max="10728" width="9.1796875" style="10" customWidth="1"/>
    <col min="10729" max="10729" width="16.81640625" style="10" customWidth="1"/>
    <col min="10730" max="10730" width="1.453125" style="10" customWidth="1"/>
    <col min="10731" max="10731" width="9.1796875" style="10" customWidth="1"/>
    <col min="10732" max="10732" width="16.81640625" style="10" customWidth="1"/>
    <col min="10733" max="10733" width="1.81640625" style="10" customWidth="1"/>
    <col min="10734" max="10734" width="9.1796875" style="10" customWidth="1"/>
    <col min="10735" max="10735" width="16.81640625" style="10" customWidth="1"/>
    <col min="10736" max="10736" width="1.453125" style="10" customWidth="1"/>
    <col min="10737" max="10737" width="9.1796875" style="10" customWidth="1"/>
    <col min="10738" max="10738" width="16.81640625" style="10" customWidth="1"/>
    <col min="10739" max="10739" width="1.81640625" style="10" customWidth="1"/>
    <col min="10740" max="10740" width="9.1796875" style="10" customWidth="1"/>
    <col min="10741" max="10741" width="16.81640625" style="10" customWidth="1"/>
    <col min="10742" max="10742" width="6.1796875" style="10" customWidth="1"/>
    <col min="10743" max="10743" width="8.81640625" style="10" customWidth="1"/>
    <col min="10744" max="10744" width="16.81640625" style="10" customWidth="1"/>
    <col min="10745" max="10745" width="10.81640625" style="10"/>
    <col min="10746" max="10746" width="1.1796875" style="10" customWidth="1"/>
    <col min="10747" max="10749" width="8.81640625" style="10" customWidth="1"/>
    <col min="10750" max="10751" width="16.81640625" style="10" customWidth="1"/>
    <col min="10752" max="10752" width="4.453125" style="10" customWidth="1"/>
    <col min="10753" max="10753" width="10.81640625" style="10"/>
    <col min="10754" max="10754" width="6.54296875" style="10" customWidth="1"/>
    <col min="10755" max="10755" width="12.26953125" style="10" customWidth="1"/>
    <col min="10756" max="10756" width="19.1796875" style="10" customWidth="1"/>
    <col min="10757" max="10757" width="12.1796875" style="10" customWidth="1"/>
    <col min="10758" max="10758" width="18.1796875" style="10" customWidth="1"/>
    <col min="10759" max="10759" width="10.81640625" style="10"/>
    <col min="10760" max="10760" width="3.1796875" style="10" customWidth="1"/>
    <col min="10761" max="10761" width="2.26953125" style="10" customWidth="1"/>
    <col min="10762" max="10762" width="24.7265625" style="10" customWidth="1"/>
    <col min="10763" max="10764" width="2" style="10" customWidth="1"/>
    <col min="10765" max="10969" width="10.81640625" style="10"/>
    <col min="10970" max="10970" width="47.7265625" style="10" customWidth="1"/>
    <col min="10971" max="10971" width="4.54296875" style="10" customWidth="1"/>
    <col min="10972" max="10972" width="10.7265625" style="10" customWidth="1"/>
    <col min="10973" max="10973" width="9.7265625" style="10" customWidth="1"/>
    <col min="10974" max="10974" width="16.1796875" style="10" customWidth="1"/>
    <col min="10975" max="10975" width="82.81640625" style="10" customWidth="1"/>
    <col min="10976" max="10976" width="4.81640625" style="10" customWidth="1"/>
    <col min="10977" max="10977" width="13.26953125" style="10" customWidth="1"/>
    <col min="10978" max="10978" width="9.1796875" style="10" customWidth="1"/>
    <col min="10979" max="10979" width="16.81640625" style="10" customWidth="1"/>
    <col min="10980" max="10980" width="2" style="10" customWidth="1"/>
    <col min="10981" max="10981" width="9.1796875" style="10" customWidth="1"/>
    <col min="10982" max="10982" width="16.81640625" style="10" customWidth="1"/>
    <col min="10983" max="10983" width="1.26953125" style="10" customWidth="1"/>
    <col min="10984" max="10984" width="9.1796875" style="10" customWidth="1"/>
    <col min="10985" max="10985" width="16.81640625" style="10" customWidth="1"/>
    <col min="10986" max="10986" width="1.453125" style="10" customWidth="1"/>
    <col min="10987" max="10987" width="9.1796875" style="10" customWidth="1"/>
    <col min="10988" max="10988" width="16.81640625" style="10" customWidth="1"/>
    <col min="10989" max="10989" width="1.81640625" style="10" customWidth="1"/>
    <col min="10990" max="10990" width="9.1796875" style="10" customWidth="1"/>
    <col min="10991" max="10991" width="16.81640625" style="10" customWidth="1"/>
    <col min="10992" max="10992" width="1.453125" style="10" customWidth="1"/>
    <col min="10993" max="10993" width="9.1796875" style="10" customWidth="1"/>
    <col min="10994" max="10994" width="16.81640625" style="10" customWidth="1"/>
    <col min="10995" max="10995" width="1.81640625" style="10" customWidth="1"/>
    <col min="10996" max="10996" width="9.1796875" style="10" customWidth="1"/>
    <col min="10997" max="10997" width="16.81640625" style="10" customWidth="1"/>
    <col min="10998" max="10998" width="6.1796875" style="10" customWidth="1"/>
    <col min="10999" max="10999" width="8.81640625" style="10" customWidth="1"/>
    <col min="11000" max="11000" width="16.81640625" style="10" customWidth="1"/>
    <col min="11001" max="11001" width="10.81640625" style="10"/>
    <col min="11002" max="11002" width="1.1796875" style="10" customWidth="1"/>
    <col min="11003" max="11005" width="8.81640625" style="10" customWidth="1"/>
    <col min="11006" max="11007" width="16.81640625" style="10" customWidth="1"/>
    <col min="11008" max="11008" width="4.453125" style="10" customWidth="1"/>
    <col min="11009" max="11009" width="10.81640625" style="10"/>
    <col min="11010" max="11010" width="6.54296875" style="10" customWidth="1"/>
    <col min="11011" max="11011" width="12.26953125" style="10" customWidth="1"/>
    <col min="11012" max="11012" width="19.1796875" style="10" customWidth="1"/>
    <col min="11013" max="11013" width="12.1796875" style="10" customWidth="1"/>
    <col min="11014" max="11014" width="18.1796875" style="10" customWidth="1"/>
    <col min="11015" max="11015" width="10.81640625" style="10"/>
    <col min="11016" max="11016" width="3.1796875" style="10" customWidth="1"/>
    <col min="11017" max="11017" width="2.26953125" style="10" customWidth="1"/>
    <col min="11018" max="11018" width="24.7265625" style="10" customWidth="1"/>
    <col min="11019" max="11020" width="2" style="10" customWidth="1"/>
    <col min="11021" max="11225" width="10.81640625" style="10"/>
    <col min="11226" max="11226" width="47.7265625" style="10" customWidth="1"/>
    <col min="11227" max="11227" width="4.54296875" style="10" customWidth="1"/>
    <col min="11228" max="11228" width="10.7265625" style="10" customWidth="1"/>
    <col min="11229" max="11229" width="9.7265625" style="10" customWidth="1"/>
    <col min="11230" max="11230" width="16.1796875" style="10" customWidth="1"/>
    <col min="11231" max="11231" width="82.81640625" style="10" customWidth="1"/>
    <col min="11232" max="11232" width="4.81640625" style="10" customWidth="1"/>
    <col min="11233" max="11233" width="13.26953125" style="10" customWidth="1"/>
    <col min="11234" max="11234" width="9.1796875" style="10" customWidth="1"/>
    <col min="11235" max="11235" width="16.81640625" style="10" customWidth="1"/>
    <col min="11236" max="11236" width="2" style="10" customWidth="1"/>
    <col min="11237" max="11237" width="9.1796875" style="10" customWidth="1"/>
    <col min="11238" max="11238" width="16.81640625" style="10" customWidth="1"/>
    <col min="11239" max="11239" width="1.26953125" style="10" customWidth="1"/>
    <col min="11240" max="11240" width="9.1796875" style="10" customWidth="1"/>
    <col min="11241" max="11241" width="16.81640625" style="10" customWidth="1"/>
    <col min="11242" max="11242" width="1.453125" style="10" customWidth="1"/>
    <col min="11243" max="11243" width="9.1796875" style="10" customWidth="1"/>
    <col min="11244" max="11244" width="16.81640625" style="10" customWidth="1"/>
    <col min="11245" max="11245" width="1.81640625" style="10" customWidth="1"/>
    <col min="11246" max="11246" width="9.1796875" style="10" customWidth="1"/>
    <col min="11247" max="11247" width="16.81640625" style="10" customWidth="1"/>
    <col min="11248" max="11248" width="1.453125" style="10" customWidth="1"/>
    <col min="11249" max="11249" width="9.1796875" style="10" customWidth="1"/>
    <col min="11250" max="11250" width="16.81640625" style="10" customWidth="1"/>
    <col min="11251" max="11251" width="1.81640625" style="10" customWidth="1"/>
    <col min="11252" max="11252" width="9.1796875" style="10" customWidth="1"/>
    <col min="11253" max="11253" width="16.81640625" style="10" customWidth="1"/>
    <col min="11254" max="11254" width="6.1796875" style="10" customWidth="1"/>
    <col min="11255" max="11255" width="8.81640625" style="10" customWidth="1"/>
    <col min="11256" max="11256" width="16.81640625" style="10" customWidth="1"/>
    <col min="11257" max="11257" width="10.81640625" style="10"/>
    <col min="11258" max="11258" width="1.1796875" style="10" customWidth="1"/>
    <col min="11259" max="11261" width="8.81640625" style="10" customWidth="1"/>
    <col min="11262" max="11263" width="16.81640625" style="10" customWidth="1"/>
    <col min="11264" max="11264" width="4.453125" style="10" customWidth="1"/>
    <col min="11265" max="11265" width="10.81640625" style="10"/>
    <col min="11266" max="11266" width="6.54296875" style="10" customWidth="1"/>
    <col min="11267" max="11267" width="12.26953125" style="10" customWidth="1"/>
    <col min="11268" max="11268" width="19.1796875" style="10" customWidth="1"/>
    <col min="11269" max="11269" width="12.1796875" style="10" customWidth="1"/>
    <col min="11270" max="11270" width="18.1796875" style="10" customWidth="1"/>
    <col min="11271" max="11271" width="10.81640625" style="10"/>
    <col min="11272" max="11272" width="3.1796875" style="10" customWidth="1"/>
    <col min="11273" max="11273" width="2.26953125" style="10" customWidth="1"/>
    <col min="11274" max="11274" width="24.7265625" style="10" customWidth="1"/>
    <col min="11275" max="11276" width="2" style="10" customWidth="1"/>
    <col min="11277" max="11481" width="10.81640625" style="10"/>
    <col min="11482" max="11482" width="47.7265625" style="10" customWidth="1"/>
    <col min="11483" max="11483" width="4.54296875" style="10" customWidth="1"/>
    <col min="11484" max="11484" width="10.7265625" style="10" customWidth="1"/>
    <col min="11485" max="11485" width="9.7265625" style="10" customWidth="1"/>
    <col min="11486" max="11486" width="16.1796875" style="10" customWidth="1"/>
    <col min="11487" max="11487" width="82.81640625" style="10" customWidth="1"/>
    <col min="11488" max="11488" width="4.81640625" style="10" customWidth="1"/>
    <col min="11489" max="11489" width="13.26953125" style="10" customWidth="1"/>
    <col min="11490" max="11490" width="9.1796875" style="10" customWidth="1"/>
    <col min="11491" max="11491" width="16.81640625" style="10" customWidth="1"/>
    <col min="11492" max="11492" width="2" style="10" customWidth="1"/>
    <col min="11493" max="11493" width="9.1796875" style="10" customWidth="1"/>
    <col min="11494" max="11494" width="16.81640625" style="10" customWidth="1"/>
    <col min="11495" max="11495" width="1.26953125" style="10" customWidth="1"/>
    <col min="11496" max="11496" width="9.1796875" style="10" customWidth="1"/>
    <col min="11497" max="11497" width="16.81640625" style="10" customWidth="1"/>
    <col min="11498" max="11498" width="1.453125" style="10" customWidth="1"/>
    <col min="11499" max="11499" width="9.1796875" style="10" customWidth="1"/>
    <col min="11500" max="11500" width="16.81640625" style="10" customWidth="1"/>
    <col min="11501" max="11501" width="1.81640625" style="10" customWidth="1"/>
    <col min="11502" max="11502" width="9.1796875" style="10" customWidth="1"/>
    <col min="11503" max="11503" width="16.81640625" style="10" customWidth="1"/>
    <col min="11504" max="11504" width="1.453125" style="10" customWidth="1"/>
    <col min="11505" max="11505" width="9.1796875" style="10" customWidth="1"/>
    <col min="11506" max="11506" width="16.81640625" style="10" customWidth="1"/>
    <col min="11507" max="11507" width="1.81640625" style="10" customWidth="1"/>
    <col min="11508" max="11508" width="9.1796875" style="10" customWidth="1"/>
    <col min="11509" max="11509" width="16.81640625" style="10" customWidth="1"/>
    <col min="11510" max="11510" width="6.1796875" style="10" customWidth="1"/>
    <col min="11511" max="11511" width="8.81640625" style="10" customWidth="1"/>
    <col min="11512" max="11512" width="16.81640625" style="10" customWidth="1"/>
    <col min="11513" max="11513" width="10.81640625" style="10"/>
    <col min="11514" max="11514" width="1.1796875" style="10" customWidth="1"/>
    <col min="11515" max="11517" width="8.81640625" style="10" customWidth="1"/>
    <col min="11518" max="11519" width="16.81640625" style="10" customWidth="1"/>
    <col min="11520" max="11520" width="4.453125" style="10" customWidth="1"/>
    <col min="11521" max="11521" width="10.81640625" style="10"/>
    <col min="11522" max="11522" width="6.54296875" style="10" customWidth="1"/>
    <col min="11523" max="11523" width="12.26953125" style="10" customWidth="1"/>
    <col min="11524" max="11524" width="19.1796875" style="10" customWidth="1"/>
    <col min="11525" max="11525" width="12.1796875" style="10" customWidth="1"/>
    <col min="11526" max="11526" width="18.1796875" style="10" customWidth="1"/>
    <col min="11527" max="11527" width="10.81640625" style="10"/>
    <col min="11528" max="11528" width="3.1796875" style="10" customWidth="1"/>
    <col min="11529" max="11529" width="2.26953125" style="10" customWidth="1"/>
    <col min="11530" max="11530" width="24.7265625" style="10" customWidth="1"/>
    <col min="11531" max="11532" width="2" style="10" customWidth="1"/>
    <col min="11533" max="11737" width="10.81640625" style="10"/>
    <col min="11738" max="11738" width="47.7265625" style="10" customWidth="1"/>
    <col min="11739" max="11739" width="4.54296875" style="10" customWidth="1"/>
    <col min="11740" max="11740" width="10.7265625" style="10" customWidth="1"/>
    <col min="11741" max="11741" width="9.7265625" style="10" customWidth="1"/>
    <col min="11742" max="11742" width="16.1796875" style="10" customWidth="1"/>
    <col min="11743" max="11743" width="82.81640625" style="10" customWidth="1"/>
    <col min="11744" max="11744" width="4.81640625" style="10" customWidth="1"/>
    <col min="11745" max="11745" width="13.26953125" style="10" customWidth="1"/>
    <col min="11746" max="11746" width="9.1796875" style="10" customWidth="1"/>
    <col min="11747" max="11747" width="16.81640625" style="10" customWidth="1"/>
    <col min="11748" max="11748" width="2" style="10" customWidth="1"/>
    <col min="11749" max="11749" width="9.1796875" style="10" customWidth="1"/>
    <col min="11750" max="11750" width="16.81640625" style="10" customWidth="1"/>
    <col min="11751" max="11751" width="1.26953125" style="10" customWidth="1"/>
    <col min="11752" max="11752" width="9.1796875" style="10" customWidth="1"/>
    <col min="11753" max="11753" width="16.81640625" style="10" customWidth="1"/>
    <col min="11754" max="11754" width="1.453125" style="10" customWidth="1"/>
    <col min="11755" max="11755" width="9.1796875" style="10" customWidth="1"/>
    <col min="11756" max="11756" width="16.81640625" style="10" customWidth="1"/>
    <col min="11757" max="11757" width="1.81640625" style="10" customWidth="1"/>
    <col min="11758" max="11758" width="9.1796875" style="10" customWidth="1"/>
    <col min="11759" max="11759" width="16.81640625" style="10" customWidth="1"/>
    <col min="11760" max="11760" width="1.453125" style="10" customWidth="1"/>
    <col min="11761" max="11761" width="9.1796875" style="10" customWidth="1"/>
    <col min="11762" max="11762" width="16.81640625" style="10" customWidth="1"/>
    <col min="11763" max="11763" width="1.81640625" style="10" customWidth="1"/>
    <col min="11764" max="11764" width="9.1796875" style="10" customWidth="1"/>
    <col min="11765" max="11765" width="16.81640625" style="10" customWidth="1"/>
    <col min="11766" max="11766" width="6.1796875" style="10" customWidth="1"/>
    <col min="11767" max="11767" width="8.81640625" style="10" customWidth="1"/>
    <col min="11768" max="11768" width="16.81640625" style="10" customWidth="1"/>
    <col min="11769" max="11769" width="10.81640625" style="10"/>
    <col min="11770" max="11770" width="1.1796875" style="10" customWidth="1"/>
    <col min="11771" max="11773" width="8.81640625" style="10" customWidth="1"/>
    <col min="11774" max="11775" width="16.81640625" style="10" customWidth="1"/>
    <col min="11776" max="11776" width="4.453125" style="10" customWidth="1"/>
    <col min="11777" max="11777" width="10.81640625" style="10"/>
    <col min="11778" max="11778" width="6.54296875" style="10" customWidth="1"/>
    <col min="11779" max="11779" width="12.26953125" style="10" customWidth="1"/>
    <col min="11780" max="11780" width="19.1796875" style="10" customWidth="1"/>
    <col min="11781" max="11781" width="12.1796875" style="10" customWidth="1"/>
    <col min="11782" max="11782" width="18.1796875" style="10" customWidth="1"/>
    <col min="11783" max="11783" width="10.81640625" style="10"/>
    <col min="11784" max="11784" width="3.1796875" style="10" customWidth="1"/>
    <col min="11785" max="11785" width="2.26953125" style="10" customWidth="1"/>
    <col min="11786" max="11786" width="24.7265625" style="10" customWidth="1"/>
    <col min="11787" max="11788" width="2" style="10" customWidth="1"/>
    <col min="11789" max="11993" width="10.81640625" style="10"/>
    <col min="11994" max="11994" width="47.7265625" style="10" customWidth="1"/>
    <col min="11995" max="11995" width="4.54296875" style="10" customWidth="1"/>
    <col min="11996" max="11996" width="10.7265625" style="10" customWidth="1"/>
    <col min="11997" max="11997" width="9.7265625" style="10" customWidth="1"/>
    <col min="11998" max="11998" width="16.1796875" style="10" customWidth="1"/>
    <col min="11999" max="11999" width="82.81640625" style="10" customWidth="1"/>
    <col min="12000" max="12000" width="4.81640625" style="10" customWidth="1"/>
    <col min="12001" max="12001" width="13.26953125" style="10" customWidth="1"/>
    <col min="12002" max="12002" width="9.1796875" style="10" customWidth="1"/>
    <col min="12003" max="12003" width="16.81640625" style="10" customWidth="1"/>
    <col min="12004" max="12004" width="2" style="10" customWidth="1"/>
    <col min="12005" max="12005" width="9.1796875" style="10" customWidth="1"/>
    <col min="12006" max="12006" width="16.81640625" style="10" customWidth="1"/>
    <col min="12007" max="12007" width="1.26953125" style="10" customWidth="1"/>
    <col min="12008" max="12008" width="9.1796875" style="10" customWidth="1"/>
    <col min="12009" max="12009" width="16.81640625" style="10" customWidth="1"/>
    <col min="12010" max="12010" width="1.453125" style="10" customWidth="1"/>
    <col min="12011" max="12011" width="9.1796875" style="10" customWidth="1"/>
    <col min="12012" max="12012" width="16.81640625" style="10" customWidth="1"/>
    <col min="12013" max="12013" width="1.81640625" style="10" customWidth="1"/>
    <col min="12014" max="12014" width="9.1796875" style="10" customWidth="1"/>
    <col min="12015" max="12015" width="16.81640625" style="10" customWidth="1"/>
    <col min="12016" max="12016" width="1.453125" style="10" customWidth="1"/>
    <col min="12017" max="12017" width="9.1796875" style="10" customWidth="1"/>
    <col min="12018" max="12018" width="16.81640625" style="10" customWidth="1"/>
    <col min="12019" max="12019" width="1.81640625" style="10" customWidth="1"/>
    <col min="12020" max="12020" width="9.1796875" style="10" customWidth="1"/>
    <col min="12021" max="12021" width="16.81640625" style="10" customWidth="1"/>
    <col min="12022" max="12022" width="6.1796875" style="10" customWidth="1"/>
    <col min="12023" max="12023" width="8.81640625" style="10" customWidth="1"/>
    <col min="12024" max="12024" width="16.81640625" style="10" customWidth="1"/>
    <col min="12025" max="12025" width="10.81640625" style="10"/>
    <col min="12026" max="12026" width="1.1796875" style="10" customWidth="1"/>
    <col min="12027" max="12029" width="8.81640625" style="10" customWidth="1"/>
    <col min="12030" max="12031" width="16.81640625" style="10" customWidth="1"/>
    <col min="12032" max="12032" width="4.453125" style="10" customWidth="1"/>
    <col min="12033" max="12033" width="10.81640625" style="10"/>
    <col min="12034" max="12034" width="6.54296875" style="10" customWidth="1"/>
    <col min="12035" max="12035" width="12.26953125" style="10" customWidth="1"/>
    <col min="12036" max="12036" width="19.1796875" style="10" customWidth="1"/>
    <col min="12037" max="12037" width="12.1796875" style="10" customWidth="1"/>
    <col min="12038" max="12038" width="18.1796875" style="10" customWidth="1"/>
    <col min="12039" max="12039" width="10.81640625" style="10"/>
    <col min="12040" max="12040" width="3.1796875" style="10" customWidth="1"/>
    <col min="12041" max="12041" width="2.26953125" style="10" customWidth="1"/>
    <col min="12042" max="12042" width="24.7265625" style="10" customWidth="1"/>
    <col min="12043" max="12044" width="2" style="10" customWidth="1"/>
    <col min="12045" max="12249" width="10.81640625" style="10"/>
    <col min="12250" max="12250" width="47.7265625" style="10" customWidth="1"/>
    <col min="12251" max="12251" width="4.54296875" style="10" customWidth="1"/>
    <col min="12252" max="12252" width="10.7265625" style="10" customWidth="1"/>
    <col min="12253" max="12253" width="9.7265625" style="10" customWidth="1"/>
    <col min="12254" max="12254" width="16.1796875" style="10" customWidth="1"/>
    <col min="12255" max="12255" width="82.81640625" style="10" customWidth="1"/>
    <col min="12256" max="12256" width="4.81640625" style="10" customWidth="1"/>
    <col min="12257" max="12257" width="13.26953125" style="10" customWidth="1"/>
    <col min="12258" max="12258" width="9.1796875" style="10" customWidth="1"/>
    <col min="12259" max="12259" width="16.81640625" style="10" customWidth="1"/>
    <col min="12260" max="12260" width="2" style="10" customWidth="1"/>
    <col min="12261" max="12261" width="9.1796875" style="10" customWidth="1"/>
    <col min="12262" max="12262" width="16.81640625" style="10" customWidth="1"/>
    <col min="12263" max="12263" width="1.26953125" style="10" customWidth="1"/>
    <col min="12264" max="12264" width="9.1796875" style="10" customWidth="1"/>
    <col min="12265" max="12265" width="16.81640625" style="10" customWidth="1"/>
    <col min="12266" max="12266" width="1.453125" style="10" customWidth="1"/>
    <col min="12267" max="12267" width="9.1796875" style="10" customWidth="1"/>
    <col min="12268" max="12268" width="16.81640625" style="10" customWidth="1"/>
    <col min="12269" max="12269" width="1.81640625" style="10" customWidth="1"/>
    <col min="12270" max="12270" width="9.1796875" style="10" customWidth="1"/>
    <col min="12271" max="12271" width="16.81640625" style="10" customWidth="1"/>
    <col min="12272" max="12272" width="1.453125" style="10" customWidth="1"/>
    <col min="12273" max="12273" width="9.1796875" style="10" customWidth="1"/>
    <col min="12274" max="12274" width="16.81640625" style="10" customWidth="1"/>
    <col min="12275" max="12275" width="1.81640625" style="10" customWidth="1"/>
    <col min="12276" max="12276" width="9.1796875" style="10" customWidth="1"/>
    <col min="12277" max="12277" width="16.81640625" style="10" customWidth="1"/>
    <col min="12278" max="12278" width="6.1796875" style="10" customWidth="1"/>
    <col min="12279" max="12279" width="8.81640625" style="10" customWidth="1"/>
    <col min="12280" max="12280" width="16.81640625" style="10" customWidth="1"/>
    <col min="12281" max="12281" width="10.81640625" style="10"/>
    <col min="12282" max="12282" width="1.1796875" style="10" customWidth="1"/>
    <col min="12283" max="12285" width="8.81640625" style="10" customWidth="1"/>
    <col min="12286" max="12287" width="16.81640625" style="10" customWidth="1"/>
    <col min="12288" max="12288" width="4.453125" style="10" customWidth="1"/>
    <col min="12289" max="12289" width="10.81640625" style="10"/>
    <col min="12290" max="12290" width="6.54296875" style="10" customWidth="1"/>
    <col min="12291" max="12291" width="12.26953125" style="10" customWidth="1"/>
    <col min="12292" max="12292" width="19.1796875" style="10" customWidth="1"/>
    <col min="12293" max="12293" width="12.1796875" style="10" customWidth="1"/>
    <col min="12294" max="12294" width="18.1796875" style="10" customWidth="1"/>
    <col min="12295" max="12295" width="10.81640625" style="10"/>
    <col min="12296" max="12296" width="3.1796875" style="10" customWidth="1"/>
    <col min="12297" max="12297" width="2.26953125" style="10" customWidth="1"/>
    <col min="12298" max="12298" width="24.7265625" style="10" customWidth="1"/>
    <col min="12299" max="12300" width="2" style="10" customWidth="1"/>
    <col min="12301" max="12505" width="10.81640625" style="10"/>
    <col min="12506" max="12506" width="47.7265625" style="10" customWidth="1"/>
    <col min="12507" max="12507" width="4.54296875" style="10" customWidth="1"/>
    <col min="12508" max="12508" width="10.7265625" style="10" customWidth="1"/>
    <col min="12509" max="12509" width="9.7265625" style="10" customWidth="1"/>
    <col min="12510" max="12510" width="16.1796875" style="10" customWidth="1"/>
    <col min="12511" max="12511" width="82.81640625" style="10" customWidth="1"/>
    <col min="12512" max="12512" width="4.81640625" style="10" customWidth="1"/>
    <col min="12513" max="12513" width="13.26953125" style="10" customWidth="1"/>
    <col min="12514" max="12514" width="9.1796875" style="10" customWidth="1"/>
    <col min="12515" max="12515" width="16.81640625" style="10" customWidth="1"/>
    <col min="12516" max="12516" width="2" style="10" customWidth="1"/>
    <col min="12517" max="12517" width="9.1796875" style="10" customWidth="1"/>
    <col min="12518" max="12518" width="16.81640625" style="10" customWidth="1"/>
    <col min="12519" max="12519" width="1.26953125" style="10" customWidth="1"/>
    <col min="12520" max="12520" width="9.1796875" style="10" customWidth="1"/>
    <col min="12521" max="12521" width="16.81640625" style="10" customWidth="1"/>
    <col min="12522" max="12522" width="1.453125" style="10" customWidth="1"/>
    <col min="12523" max="12523" width="9.1796875" style="10" customWidth="1"/>
    <col min="12524" max="12524" width="16.81640625" style="10" customWidth="1"/>
    <col min="12525" max="12525" width="1.81640625" style="10" customWidth="1"/>
    <col min="12526" max="12526" width="9.1796875" style="10" customWidth="1"/>
    <col min="12527" max="12527" width="16.81640625" style="10" customWidth="1"/>
    <col min="12528" max="12528" width="1.453125" style="10" customWidth="1"/>
    <col min="12529" max="12529" width="9.1796875" style="10" customWidth="1"/>
    <col min="12530" max="12530" width="16.81640625" style="10" customWidth="1"/>
    <col min="12531" max="12531" width="1.81640625" style="10" customWidth="1"/>
    <col min="12532" max="12532" width="9.1796875" style="10" customWidth="1"/>
    <col min="12533" max="12533" width="16.81640625" style="10" customWidth="1"/>
    <col min="12534" max="12534" width="6.1796875" style="10" customWidth="1"/>
    <col min="12535" max="12535" width="8.81640625" style="10" customWidth="1"/>
    <col min="12536" max="12536" width="16.81640625" style="10" customWidth="1"/>
    <col min="12537" max="12537" width="10.81640625" style="10"/>
    <col min="12538" max="12538" width="1.1796875" style="10" customWidth="1"/>
    <col min="12539" max="12541" width="8.81640625" style="10" customWidth="1"/>
    <col min="12542" max="12543" width="16.81640625" style="10" customWidth="1"/>
    <col min="12544" max="12544" width="4.453125" style="10" customWidth="1"/>
    <col min="12545" max="12545" width="10.81640625" style="10"/>
    <col min="12546" max="12546" width="6.54296875" style="10" customWidth="1"/>
    <col min="12547" max="12547" width="12.26953125" style="10" customWidth="1"/>
    <col min="12548" max="12548" width="19.1796875" style="10" customWidth="1"/>
    <col min="12549" max="12549" width="12.1796875" style="10" customWidth="1"/>
    <col min="12550" max="12550" width="18.1796875" style="10" customWidth="1"/>
    <col min="12551" max="12551" width="10.81640625" style="10"/>
    <col min="12552" max="12552" width="3.1796875" style="10" customWidth="1"/>
    <col min="12553" max="12553" width="2.26953125" style="10" customWidth="1"/>
    <col min="12554" max="12554" width="24.7265625" style="10" customWidth="1"/>
    <col min="12555" max="12556" width="2" style="10" customWidth="1"/>
    <col min="12557" max="12761" width="10.81640625" style="10"/>
    <col min="12762" max="12762" width="47.7265625" style="10" customWidth="1"/>
    <col min="12763" max="12763" width="4.54296875" style="10" customWidth="1"/>
    <col min="12764" max="12764" width="10.7265625" style="10" customWidth="1"/>
    <col min="12765" max="12765" width="9.7265625" style="10" customWidth="1"/>
    <col min="12766" max="12766" width="16.1796875" style="10" customWidth="1"/>
    <col min="12767" max="12767" width="82.81640625" style="10" customWidth="1"/>
    <col min="12768" max="12768" width="4.81640625" style="10" customWidth="1"/>
    <col min="12769" max="12769" width="13.26953125" style="10" customWidth="1"/>
    <col min="12770" max="12770" width="9.1796875" style="10" customWidth="1"/>
    <col min="12771" max="12771" width="16.81640625" style="10" customWidth="1"/>
    <col min="12772" max="12772" width="2" style="10" customWidth="1"/>
    <col min="12773" max="12773" width="9.1796875" style="10" customWidth="1"/>
    <col min="12774" max="12774" width="16.81640625" style="10" customWidth="1"/>
    <col min="12775" max="12775" width="1.26953125" style="10" customWidth="1"/>
    <col min="12776" max="12776" width="9.1796875" style="10" customWidth="1"/>
    <col min="12777" max="12777" width="16.81640625" style="10" customWidth="1"/>
    <col min="12778" max="12778" width="1.453125" style="10" customWidth="1"/>
    <col min="12779" max="12779" width="9.1796875" style="10" customWidth="1"/>
    <col min="12780" max="12780" width="16.81640625" style="10" customWidth="1"/>
    <col min="12781" max="12781" width="1.81640625" style="10" customWidth="1"/>
    <col min="12782" max="12782" width="9.1796875" style="10" customWidth="1"/>
    <col min="12783" max="12783" width="16.81640625" style="10" customWidth="1"/>
    <col min="12784" max="12784" width="1.453125" style="10" customWidth="1"/>
    <col min="12785" max="12785" width="9.1796875" style="10" customWidth="1"/>
    <col min="12786" max="12786" width="16.81640625" style="10" customWidth="1"/>
    <col min="12787" max="12787" width="1.81640625" style="10" customWidth="1"/>
    <col min="12788" max="12788" width="9.1796875" style="10" customWidth="1"/>
    <col min="12789" max="12789" width="16.81640625" style="10" customWidth="1"/>
    <col min="12790" max="12790" width="6.1796875" style="10" customWidth="1"/>
    <col min="12791" max="12791" width="8.81640625" style="10" customWidth="1"/>
    <col min="12792" max="12792" width="16.81640625" style="10" customWidth="1"/>
    <col min="12793" max="12793" width="10.81640625" style="10"/>
    <col min="12794" max="12794" width="1.1796875" style="10" customWidth="1"/>
    <col min="12795" max="12797" width="8.81640625" style="10" customWidth="1"/>
    <col min="12798" max="12799" width="16.81640625" style="10" customWidth="1"/>
    <col min="12800" max="12800" width="4.453125" style="10" customWidth="1"/>
    <col min="12801" max="12801" width="10.81640625" style="10"/>
    <col min="12802" max="12802" width="6.54296875" style="10" customWidth="1"/>
    <col min="12803" max="12803" width="12.26953125" style="10" customWidth="1"/>
    <col min="12804" max="12804" width="19.1796875" style="10" customWidth="1"/>
    <col min="12805" max="12805" width="12.1796875" style="10" customWidth="1"/>
    <col min="12806" max="12806" width="18.1796875" style="10" customWidth="1"/>
    <col min="12807" max="12807" width="10.81640625" style="10"/>
    <col min="12808" max="12808" width="3.1796875" style="10" customWidth="1"/>
    <col min="12809" max="12809" width="2.26953125" style="10" customWidth="1"/>
    <col min="12810" max="12810" width="24.7265625" style="10" customWidth="1"/>
    <col min="12811" max="12812" width="2" style="10" customWidth="1"/>
    <col min="12813" max="13017" width="10.81640625" style="10"/>
    <col min="13018" max="13018" width="47.7265625" style="10" customWidth="1"/>
    <col min="13019" max="13019" width="4.54296875" style="10" customWidth="1"/>
    <col min="13020" max="13020" width="10.7265625" style="10" customWidth="1"/>
    <col min="13021" max="13021" width="9.7265625" style="10" customWidth="1"/>
    <col min="13022" max="13022" width="16.1796875" style="10" customWidth="1"/>
    <col min="13023" max="13023" width="82.81640625" style="10" customWidth="1"/>
    <col min="13024" max="13024" width="4.81640625" style="10" customWidth="1"/>
    <col min="13025" max="13025" width="13.26953125" style="10" customWidth="1"/>
    <col min="13026" max="13026" width="9.1796875" style="10" customWidth="1"/>
    <col min="13027" max="13027" width="16.81640625" style="10" customWidth="1"/>
    <col min="13028" max="13028" width="2" style="10" customWidth="1"/>
    <col min="13029" max="13029" width="9.1796875" style="10" customWidth="1"/>
    <col min="13030" max="13030" width="16.81640625" style="10" customWidth="1"/>
    <col min="13031" max="13031" width="1.26953125" style="10" customWidth="1"/>
    <col min="13032" max="13032" width="9.1796875" style="10" customWidth="1"/>
    <col min="13033" max="13033" width="16.81640625" style="10" customWidth="1"/>
    <col min="13034" max="13034" width="1.453125" style="10" customWidth="1"/>
    <col min="13035" max="13035" width="9.1796875" style="10" customWidth="1"/>
    <col min="13036" max="13036" width="16.81640625" style="10" customWidth="1"/>
    <col min="13037" max="13037" width="1.81640625" style="10" customWidth="1"/>
    <col min="13038" max="13038" width="9.1796875" style="10" customWidth="1"/>
    <col min="13039" max="13039" width="16.81640625" style="10" customWidth="1"/>
    <col min="13040" max="13040" width="1.453125" style="10" customWidth="1"/>
    <col min="13041" max="13041" width="9.1796875" style="10" customWidth="1"/>
    <col min="13042" max="13042" width="16.81640625" style="10" customWidth="1"/>
    <col min="13043" max="13043" width="1.81640625" style="10" customWidth="1"/>
    <col min="13044" max="13044" width="9.1796875" style="10" customWidth="1"/>
    <col min="13045" max="13045" width="16.81640625" style="10" customWidth="1"/>
    <col min="13046" max="13046" width="6.1796875" style="10" customWidth="1"/>
    <col min="13047" max="13047" width="8.81640625" style="10" customWidth="1"/>
    <col min="13048" max="13048" width="16.81640625" style="10" customWidth="1"/>
    <col min="13049" max="13049" width="10.81640625" style="10"/>
    <col min="13050" max="13050" width="1.1796875" style="10" customWidth="1"/>
    <col min="13051" max="13053" width="8.81640625" style="10" customWidth="1"/>
    <col min="13054" max="13055" width="16.81640625" style="10" customWidth="1"/>
    <col min="13056" max="13056" width="4.453125" style="10" customWidth="1"/>
    <col min="13057" max="13057" width="10.81640625" style="10"/>
    <col min="13058" max="13058" width="6.54296875" style="10" customWidth="1"/>
    <col min="13059" max="13059" width="12.26953125" style="10" customWidth="1"/>
    <col min="13060" max="13060" width="19.1796875" style="10" customWidth="1"/>
    <col min="13061" max="13061" width="12.1796875" style="10" customWidth="1"/>
    <col min="13062" max="13062" width="18.1796875" style="10" customWidth="1"/>
    <col min="13063" max="13063" width="10.81640625" style="10"/>
    <col min="13064" max="13064" width="3.1796875" style="10" customWidth="1"/>
    <col min="13065" max="13065" width="2.26953125" style="10" customWidth="1"/>
    <col min="13066" max="13066" width="24.7265625" style="10" customWidth="1"/>
    <col min="13067" max="13068" width="2" style="10" customWidth="1"/>
    <col min="13069" max="13273" width="10.81640625" style="10"/>
    <col min="13274" max="13274" width="47.7265625" style="10" customWidth="1"/>
    <col min="13275" max="13275" width="4.54296875" style="10" customWidth="1"/>
    <col min="13276" max="13276" width="10.7265625" style="10" customWidth="1"/>
    <col min="13277" max="13277" width="9.7265625" style="10" customWidth="1"/>
    <col min="13278" max="13278" width="16.1796875" style="10" customWidth="1"/>
    <col min="13279" max="13279" width="82.81640625" style="10" customWidth="1"/>
    <col min="13280" max="13280" width="4.81640625" style="10" customWidth="1"/>
    <col min="13281" max="13281" width="13.26953125" style="10" customWidth="1"/>
    <col min="13282" max="13282" width="9.1796875" style="10" customWidth="1"/>
    <col min="13283" max="13283" width="16.81640625" style="10" customWidth="1"/>
    <col min="13284" max="13284" width="2" style="10" customWidth="1"/>
    <col min="13285" max="13285" width="9.1796875" style="10" customWidth="1"/>
    <col min="13286" max="13286" width="16.81640625" style="10" customWidth="1"/>
    <col min="13287" max="13287" width="1.26953125" style="10" customWidth="1"/>
    <col min="13288" max="13288" width="9.1796875" style="10" customWidth="1"/>
    <col min="13289" max="13289" width="16.81640625" style="10" customWidth="1"/>
    <col min="13290" max="13290" width="1.453125" style="10" customWidth="1"/>
    <col min="13291" max="13291" width="9.1796875" style="10" customWidth="1"/>
    <col min="13292" max="13292" width="16.81640625" style="10" customWidth="1"/>
    <col min="13293" max="13293" width="1.81640625" style="10" customWidth="1"/>
    <col min="13294" max="13294" width="9.1796875" style="10" customWidth="1"/>
    <col min="13295" max="13295" width="16.81640625" style="10" customWidth="1"/>
    <col min="13296" max="13296" width="1.453125" style="10" customWidth="1"/>
    <col min="13297" max="13297" width="9.1796875" style="10" customWidth="1"/>
    <col min="13298" max="13298" width="16.81640625" style="10" customWidth="1"/>
    <col min="13299" max="13299" width="1.81640625" style="10" customWidth="1"/>
    <col min="13300" max="13300" width="9.1796875" style="10" customWidth="1"/>
    <col min="13301" max="13301" width="16.81640625" style="10" customWidth="1"/>
    <col min="13302" max="13302" width="6.1796875" style="10" customWidth="1"/>
    <col min="13303" max="13303" width="8.81640625" style="10" customWidth="1"/>
    <col min="13304" max="13304" width="16.81640625" style="10" customWidth="1"/>
    <col min="13305" max="13305" width="10.81640625" style="10"/>
    <col min="13306" max="13306" width="1.1796875" style="10" customWidth="1"/>
    <col min="13307" max="13309" width="8.81640625" style="10" customWidth="1"/>
    <col min="13310" max="13311" width="16.81640625" style="10" customWidth="1"/>
    <col min="13312" max="13312" width="4.453125" style="10" customWidth="1"/>
    <col min="13313" max="13313" width="10.81640625" style="10"/>
    <col min="13314" max="13314" width="6.54296875" style="10" customWidth="1"/>
    <col min="13315" max="13315" width="12.26953125" style="10" customWidth="1"/>
    <col min="13316" max="13316" width="19.1796875" style="10" customWidth="1"/>
    <col min="13317" max="13317" width="12.1796875" style="10" customWidth="1"/>
    <col min="13318" max="13318" width="18.1796875" style="10" customWidth="1"/>
    <col min="13319" max="13319" width="10.81640625" style="10"/>
    <col min="13320" max="13320" width="3.1796875" style="10" customWidth="1"/>
    <col min="13321" max="13321" width="2.26953125" style="10" customWidth="1"/>
    <col min="13322" max="13322" width="24.7265625" style="10" customWidth="1"/>
    <col min="13323" max="13324" width="2" style="10" customWidth="1"/>
    <col min="13325" max="13529" width="10.81640625" style="10"/>
    <col min="13530" max="13530" width="47.7265625" style="10" customWidth="1"/>
    <col min="13531" max="13531" width="4.54296875" style="10" customWidth="1"/>
    <col min="13532" max="13532" width="10.7265625" style="10" customWidth="1"/>
    <col min="13533" max="13533" width="9.7265625" style="10" customWidth="1"/>
    <col min="13534" max="13534" width="16.1796875" style="10" customWidth="1"/>
    <col min="13535" max="13535" width="82.81640625" style="10" customWidth="1"/>
    <col min="13536" max="13536" width="4.81640625" style="10" customWidth="1"/>
    <col min="13537" max="13537" width="13.26953125" style="10" customWidth="1"/>
    <col min="13538" max="13538" width="9.1796875" style="10" customWidth="1"/>
    <col min="13539" max="13539" width="16.81640625" style="10" customWidth="1"/>
    <col min="13540" max="13540" width="2" style="10" customWidth="1"/>
    <col min="13541" max="13541" width="9.1796875" style="10" customWidth="1"/>
    <col min="13542" max="13542" width="16.81640625" style="10" customWidth="1"/>
    <col min="13543" max="13543" width="1.26953125" style="10" customWidth="1"/>
    <col min="13544" max="13544" width="9.1796875" style="10" customWidth="1"/>
    <col min="13545" max="13545" width="16.81640625" style="10" customWidth="1"/>
    <col min="13546" max="13546" width="1.453125" style="10" customWidth="1"/>
    <col min="13547" max="13547" width="9.1796875" style="10" customWidth="1"/>
    <col min="13548" max="13548" width="16.81640625" style="10" customWidth="1"/>
    <col min="13549" max="13549" width="1.81640625" style="10" customWidth="1"/>
    <col min="13550" max="13550" width="9.1796875" style="10" customWidth="1"/>
    <col min="13551" max="13551" width="16.81640625" style="10" customWidth="1"/>
    <col min="13552" max="13552" width="1.453125" style="10" customWidth="1"/>
    <col min="13553" max="13553" width="9.1796875" style="10" customWidth="1"/>
    <col min="13554" max="13554" width="16.81640625" style="10" customWidth="1"/>
    <col min="13555" max="13555" width="1.81640625" style="10" customWidth="1"/>
    <col min="13556" max="13556" width="9.1796875" style="10" customWidth="1"/>
    <col min="13557" max="13557" width="16.81640625" style="10" customWidth="1"/>
    <col min="13558" max="13558" width="6.1796875" style="10" customWidth="1"/>
    <col min="13559" max="13559" width="8.81640625" style="10" customWidth="1"/>
    <col min="13560" max="13560" width="16.81640625" style="10" customWidth="1"/>
    <col min="13561" max="13561" width="10.81640625" style="10"/>
    <col min="13562" max="13562" width="1.1796875" style="10" customWidth="1"/>
    <col min="13563" max="13565" width="8.81640625" style="10" customWidth="1"/>
    <col min="13566" max="13567" width="16.81640625" style="10" customWidth="1"/>
    <col min="13568" max="13568" width="4.453125" style="10" customWidth="1"/>
    <col min="13569" max="13569" width="10.81640625" style="10"/>
    <col min="13570" max="13570" width="6.54296875" style="10" customWidth="1"/>
    <col min="13571" max="13571" width="12.26953125" style="10" customWidth="1"/>
    <col min="13572" max="13572" width="19.1796875" style="10" customWidth="1"/>
    <col min="13573" max="13573" width="12.1796875" style="10" customWidth="1"/>
    <col min="13574" max="13574" width="18.1796875" style="10" customWidth="1"/>
    <col min="13575" max="13575" width="10.81640625" style="10"/>
    <col min="13576" max="13576" width="3.1796875" style="10" customWidth="1"/>
    <col min="13577" max="13577" width="2.26953125" style="10" customWidth="1"/>
    <col min="13578" max="13578" width="24.7265625" style="10" customWidth="1"/>
    <col min="13579" max="13580" width="2" style="10" customWidth="1"/>
    <col min="13581" max="13785" width="10.81640625" style="10"/>
    <col min="13786" max="13786" width="47.7265625" style="10" customWidth="1"/>
    <col min="13787" max="13787" width="4.54296875" style="10" customWidth="1"/>
    <col min="13788" max="13788" width="10.7265625" style="10" customWidth="1"/>
    <col min="13789" max="13789" width="9.7265625" style="10" customWidth="1"/>
    <col min="13790" max="13790" width="16.1796875" style="10" customWidth="1"/>
    <col min="13791" max="13791" width="82.81640625" style="10" customWidth="1"/>
    <col min="13792" max="13792" width="4.81640625" style="10" customWidth="1"/>
    <col min="13793" max="13793" width="13.26953125" style="10" customWidth="1"/>
    <col min="13794" max="13794" width="9.1796875" style="10" customWidth="1"/>
    <col min="13795" max="13795" width="16.81640625" style="10" customWidth="1"/>
    <col min="13796" max="13796" width="2" style="10" customWidth="1"/>
    <col min="13797" max="13797" width="9.1796875" style="10" customWidth="1"/>
    <col min="13798" max="13798" width="16.81640625" style="10" customWidth="1"/>
    <col min="13799" max="13799" width="1.26953125" style="10" customWidth="1"/>
    <col min="13800" max="13800" width="9.1796875" style="10" customWidth="1"/>
    <col min="13801" max="13801" width="16.81640625" style="10" customWidth="1"/>
    <col min="13802" max="13802" width="1.453125" style="10" customWidth="1"/>
    <col min="13803" max="13803" width="9.1796875" style="10" customWidth="1"/>
    <col min="13804" max="13804" width="16.81640625" style="10" customWidth="1"/>
    <col min="13805" max="13805" width="1.81640625" style="10" customWidth="1"/>
    <col min="13806" max="13806" width="9.1796875" style="10" customWidth="1"/>
    <col min="13807" max="13807" width="16.81640625" style="10" customWidth="1"/>
    <col min="13808" max="13808" width="1.453125" style="10" customWidth="1"/>
    <col min="13809" max="13809" width="9.1796875" style="10" customWidth="1"/>
    <col min="13810" max="13810" width="16.81640625" style="10" customWidth="1"/>
    <col min="13811" max="13811" width="1.81640625" style="10" customWidth="1"/>
    <col min="13812" max="13812" width="9.1796875" style="10" customWidth="1"/>
    <col min="13813" max="13813" width="16.81640625" style="10" customWidth="1"/>
    <col min="13814" max="13814" width="6.1796875" style="10" customWidth="1"/>
    <col min="13815" max="13815" width="8.81640625" style="10" customWidth="1"/>
    <col min="13816" max="13816" width="16.81640625" style="10" customWidth="1"/>
    <col min="13817" max="13817" width="10.81640625" style="10"/>
    <col min="13818" max="13818" width="1.1796875" style="10" customWidth="1"/>
    <col min="13819" max="13821" width="8.81640625" style="10" customWidth="1"/>
    <col min="13822" max="13823" width="16.81640625" style="10" customWidth="1"/>
    <col min="13824" max="13824" width="4.453125" style="10" customWidth="1"/>
    <col min="13825" max="13825" width="10.81640625" style="10"/>
    <col min="13826" max="13826" width="6.54296875" style="10" customWidth="1"/>
    <col min="13827" max="13827" width="12.26953125" style="10" customWidth="1"/>
    <col min="13828" max="13828" width="19.1796875" style="10" customWidth="1"/>
    <col min="13829" max="13829" width="12.1796875" style="10" customWidth="1"/>
    <col min="13830" max="13830" width="18.1796875" style="10" customWidth="1"/>
    <col min="13831" max="13831" width="10.81640625" style="10"/>
    <col min="13832" max="13832" width="3.1796875" style="10" customWidth="1"/>
    <col min="13833" max="13833" width="2.26953125" style="10" customWidth="1"/>
    <col min="13834" max="13834" width="24.7265625" style="10" customWidth="1"/>
    <col min="13835" max="13836" width="2" style="10" customWidth="1"/>
    <col min="13837" max="14041" width="10.81640625" style="10"/>
    <col min="14042" max="14042" width="47.7265625" style="10" customWidth="1"/>
    <col min="14043" max="14043" width="4.54296875" style="10" customWidth="1"/>
    <col min="14044" max="14044" width="10.7265625" style="10" customWidth="1"/>
    <col min="14045" max="14045" width="9.7265625" style="10" customWidth="1"/>
    <col min="14046" max="14046" width="16.1796875" style="10" customWidth="1"/>
    <col min="14047" max="14047" width="82.81640625" style="10" customWidth="1"/>
    <col min="14048" max="14048" width="4.81640625" style="10" customWidth="1"/>
    <col min="14049" max="14049" width="13.26953125" style="10" customWidth="1"/>
    <col min="14050" max="14050" width="9.1796875" style="10" customWidth="1"/>
    <col min="14051" max="14051" width="16.81640625" style="10" customWidth="1"/>
    <col min="14052" max="14052" width="2" style="10" customWidth="1"/>
    <col min="14053" max="14053" width="9.1796875" style="10" customWidth="1"/>
    <col min="14054" max="14054" width="16.81640625" style="10" customWidth="1"/>
    <col min="14055" max="14055" width="1.26953125" style="10" customWidth="1"/>
    <col min="14056" max="14056" width="9.1796875" style="10" customWidth="1"/>
    <col min="14057" max="14057" width="16.81640625" style="10" customWidth="1"/>
    <col min="14058" max="14058" width="1.453125" style="10" customWidth="1"/>
    <col min="14059" max="14059" width="9.1796875" style="10" customWidth="1"/>
    <col min="14060" max="14060" width="16.81640625" style="10" customWidth="1"/>
    <col min="14061" max="14061" width="1.81640625" style="10" customWidth="1"/>
    <col min="14062" max="14062" width="9.1796875" style="10" customWidth="1"/>
    <col min="14063" max="14063" width="16.81640625" style="10" customWidth="1"/>
    <col min="14064" max="14064" width="1.453125" style="10" customWidth="1"/>
    <col min="14065" max="14065" width="9.1796875" style="10" customWidth="1"/>
    <col min="14066" max="14066" width="16.81640625" style="10" customWidth="1"/>
    <col min="14067" max="14067" width="1.81640625" style="10" customWidth="1"/>
    <col min="14068" max="14068" width="9.1796875" style="10" customWidth="1"/>
    <col min="14069" max="14069" width="16.81640625" style="10" customWidth="1"/>
    <col min="14070" max="14070" width="6.1796875" style="10" customWidth="1"/>
    <col min="14071" max="14071" width="8.81640625" style="10" customWidth="1"/>
    <col min="14072" max="14072" width="16.81640625" style="10" customWidth="1"/>
    <col min="14073" max="14073" width="10.81640625" style="10"/>
    <col min="14074" max="14074" width="1.1796875" style="10" customWidth="1"/>
    <col min="14075" max="14077" width="8.81640625" style="10" customWidth="1"/>
    <col min="14078" max="14079" width="16.81640625" style="10" customWidth="1"/>
    <col min="14080" max="14080" width="4.453125" style="10" customWidth="1"/>
    <col min="14081" max="14081" width="10.81640625" style="10"/>
    <col min="14082" max="14082" width="6.54296875" style="10" customWidth="1"/>
    <col min="14083" max="14083" width="12.26953125" style="10" customWidth="1"/>
    <col min="14084" max="14084" width="19.1796875" style="10" customWidth="1"/>
    <col min="14085" max="14085" width="12.1796875" style="10" customWidth="1"/>
    <col min="14086" max="14086" width="18.1796875" style="10" customWidth="1"/>
    <col min="14087" max="14087" width="10.81640625" style="10"/>
    <col min="14088" max="14088" width="3.1796875" style="10" customWidth="1"/>
    <col min="14089" max="14089" width="2.26953125" style="10" customWidth="1"/>
    <col min="14090" max="14090" width="24.7265625" style="10" customWidth="1"/>
    <col min="14091" max="14092" width="2" style="10" customWidth="1"/>
    <col min="14093" max="14297" width="10.81640625" style="10"/>
    <col min="14298" max="14298" width="47.7265625" style="10" customWidth="1"/>
    <col min="14299" max="14299" width="4.54296875" style="10" customWidth="1"/>
    <col min="14300" max="14300" width="10.7265625" style="10" customWidth="1"/>
    <col min="14301" max="14301" width="9.7265625" style="10" customWidth="1"/>
    <col min="14302" max="14302" width="16.1796875" style="10" customWidth="1"/>
    <col min="14303" max="14303" width="82.81640625" style="10" customWidth="1"/>
    <col min="14304" max="14304" width="4.81640625" style="10" customWidth="1"/>
    <col min="14305" max="14305" width="13.26953125" style="10" customWidth="1"/>
    <col min="14306" max="14306" width="9.1796875" style="10" customWidth="1"/>
    <col min="14307" max="14307" width="16.81640625" style="10" customWidth="1"/>
    <col min="14308" max="14308" width="2" style="10" customWidth="1"/>
    <col min="14309" max="14309" width="9.1796875" style="10" customWidth="1"/>
    <col min="14310" max="14310" width="16.81640625" style="10" customWidth="1"/>
    <col min="14311" max="14311" width="1.26953125" style="10" customWidth="1"/>
    <col min="14312" max="14312" width="9.1796875" style="10" customWidth="1"/>
    <col min="14313" max="14313" width="16.81640625" style="10" customWidth="1"/>
    <col min="14314" max="14314" width="1.453125" style="10" customWidth="1"/>
    <col min="14315" max="14315" width="9.1796875" style="10" customWidth="1"/>
    <col min="14316" max="14316" width="16.81640625" style="10" customWidth="1"/>
    <col min="14317" max="14317" width="1.81640625" style="10" customWidth="1"/>
    <col min="14318" max="14318" width="9.1796875" style="10" customWidth="1"/>
    <col min="14319" max="14319" width="16.81640625" style="10" customWidth="1"/>
    <col min="14320" max="14320" width="1.453125" style="10" customWidth="1"/>
    <col min="14321" max="14321" width="9.1796875" style="10" customWidth="1"/>
    <col min="14322" max="14322" width="16.81640625" style="10" customWidth="1"/>
    <col min="14323" max="14323" width="1.81640625" style="10" customWidth="1"/>
    <col min="14324" max="14324" width="9.1796875" style="10" customWidth="1"/>
    <col min="14325" max="14325" width="16.81640625" style="10" customWidth="1"/>
    <col min="14326" max="14326" width="6.1796875" style="10" customWidth="1"/>
    <col min="14327" max="14327" width="8.81640625" style="10" customWidth="1"/>
    <col min="14328" max="14328" width="16.81640625" style="10" customWidth="1"/>
    <col min="14329" max="14329" width="10.81640625" style="10"/>
    <col min="14330" max="14330" width="1.1796875" style="10" customWidth="1"/>
    <col min="14331" max="14333" width="8.81640625" style="10" customWidth="1"/>
    <col min="14334" max="14335" width="16.81640625" style="10" customWidth="1"/>
    <col min="14336" max="14336" width="4.453125" style="10" customWidth="1"/>
    <col min="14337" max="14337" width="10.81640625" style="10"/>
    <col min="14338" max="14338" width="6.54296875" style="10" customWidth="1"/>
    <col min="14339" max="14339" width="12.26953125" style="10" customWidth="1"/>
    <col min="14340" max="14340" width="19.1796875" style="10" customWidth="1"/>
    <col min="14341" max="14341" width="12.1796875" style="10" customWidth="1"/>
    <col min="14342" max="14342" width="18.1796875" style="10" customWidth="1"/>
    <col min="14343" max="14343" width="10.81640625" style="10"/>
    <col min="14344" max="14344" width="3.1796875" style="10" customWidth="1"/>
    <col min="14345" max="14345" width="2.26953125" style="10" customWidth="1"/>
    <col min="14346" max="14346" width="24.7265625" style="10" customWidth="1"/>
    <col min="14347" max="14348" width="2" style="10" customWidth="1"/>
    <col min="14349" max="14553" width="10.81640625" style="10"/>
    <col min="14554" max="14554" width="47.7265625" style="10" customWidth="1"/>
    <col min="14555" max="14555" width="4.54296875" style="10" customWidth="1"/>
    <col min="14556" max="14556" width="10.7265625" style="10" customWidth="1"/>
    <col min="14557" max="14557" width="9.7265625" style="10" customWidth="1"/>
    <col min="14558" max="14558" width="16.1796875" style="10" customWidth="1"/>
    <col min="14559" max="14559" width="82.81640625" style="10" customWidth="1"/>
    <col min="14560" max="14560" width="4.81640625" style="10" customWidth="1"/>
    <col min="14561" max="14561" width="13.26953125" style="10" customWidth="1"/>
    <col min="14562" max="14562" width="9.1796875" style="10" customWidth="1"/>
    <col min="14563" max="14563" width="16.81640625" style="10" customWidth="1"/>
    <col min="14564" max="14564" width="2" style="10" customWidth="1"/>
    <col min="14565" max="14565" width="9.1796875" style="10" customWidth="1"/>
    <col min="14566" max="14566" width="16.81640625" style="10" customWidth="1"/>
    <col min="14567" max="14567" width="1.26953125" style="10" customWidth="1"/>
    <col min="14568" max="14568" width="9.1796875" style="10" customWidth="1"/>
    <col min="14569" max="14569" width="16.81640625" style="10" customWidth="1"/>
    <col min="14570" max="14570" width="1.453125" style="10" customWidth="1"/>
    <col min="14571" max="14571" width="9.1796875" style="10" customWidth="1"/>
    <col min="14572" max="14572" width="16.81640625" style="10" customWidth="1"/>
    <col min="14573" max="14573" width="1.81640625" style="10" customWidth="1"/>
    <col min="14574" max="14574" width="9.1796875" style="10" customWidth="1"/>
    <col min="14575" max="14575" width="16.81640625" style="10" customWidth="1"/>
    <col min="14576" max="14576" width="1.453125" style="10" customWidth="1"/>
    <col min="14577" max="14577" width="9.1796875" style="10" customWidth="1"/>
    <col min="14578" max="14578" width="16.81640625" style="10" customWidth="1"/>
    <col min="14579" max="14579" width="1.81640625" style="10" customWidth="1"/>
    <col min="14580" max="14580" width="9.1796875" style="10" customWidth="1"/>
    <col min="14581" max="14581" width="16.81640625" style="10" customWidth="1"/>
    <col min="14582" max="14582" width="6.1796875" style="10" customWidth="1"/>
    <col min="14583" max="14583" width="8.81640625" style="10" customWidth="1"/>
    <col min="14584" max="14584" width="16.81640625" style="10" customWidth="1"/>
    <col min="14585" max="14585" width="10.81640625" style="10"/>
    <col min="14586" max="14586" width="1.1796875" style="10" customWidth="1"/>
    <col min="14587" max="14589" width="8.81640625" style="10" customWidth="1"/>
    <col min="14590" max="14591" width="16.81640625" style="10" customWidth="1"/>
    <col min="14592" max="14592" width="4.453125" style="10" customWidth="1"/>
    <col min="14593" max="14593" width="10.81640625" style="10"/>
    <col min="14594" max="14594" width="6.54296875" style="10" customWidth="1"/>
    <col min="14595" max="14595" width="12.26953125" style="10" customWidth="1"/>
    <col min="14596" max="14596" width="19.1796875" style="10" customWidth="1"/>
    <col min="14597" max="14597" width="12.1796875" style="10" customWidth="1"/>
    <col min="14598" max="14598" width="18.1796875" style="10" customWidth="1"/>
    <col min="14599" max="14599" width="10.81640625" style="10"/>
    <col min="14600" max="14600" width="3.1796875" style="10" customWidth="1"/>
    <col min="14601" max="14601" width="2.26953125" style="10" customWidth="1"/>
    <col min="14602" max="14602" width="24.7265625" style="10" customWidth="1"/>
    <col min="14603" max="14604" width="2" style="10" customWidth="1"/>
    <col min="14605" max="14809" width="10.81640625" style="10"/>
    <col min="14810" max="14810" width="47.7265625" style="10" customWidth="1"/>
    <col min="14811" max="14811" width="4.54296875" style="10" customWidth="1"/>
    <col min="14812" max="14812" width="10.7265625" style="10" customWidth="1"/>
    <col min="14813" max="14813" width="9.7265625" style="10" customWidth="1"/>
    <col min="14814" max="14814" width="16.1796875" style="10" customWidth="1"/>
    <col min="14815" max="14815" width="82.81640625" style="10" customWidth="1"/>
    <col min="14816" max="14816" width="4.81640625" style="10" customWidth="1"/>
    <col min="14817" max="14817" width="13.26953125" style="10" customWidth="1"/>
    <col min="14818" max="14818" width="9.1796875" style="10" customWidth="1"/>
    <col min="14819" max="14819" width="16.81640625" style="10" customWidth="1"/>
    <col min="14820" max="14820" width="2" style="10" customWidth="1"/>
    <col min="14821" max="14821" width="9.1796875" style="10" customWidth="1"/>
    <col min="14822" max="14822" width="16.81640625" style="10" customWidth="1"/>
    <col min="14823" max="14823" width="1.26953125" style="10" customWidth="1"/>
    <col min="14824" max="14824" width="9.1796875" style="10" customWidth="1"/>
    <col min="14825" max="14825" width="16.81640625" style="10" customWidth="1"/>
    <col min="14826" max="14826" width="1.453125" style="10" customWidth="1"/>
    <col min="14827" max="14827" width="9.1796875" style="10" customWidth="1"/>
    <col min="14828" max="14828" width="16.81640625" style="10" customWidth="1"/>
    <col min="14829" max="14829" width="1.81640625" style="10" customWidth="1"/>
    <col min="14830" max="14830" width="9.1796875" style="10" customWidth="1"/>
    <col min="14831" max="14831" width="16.81640625" style="10" customWidth="1"/>
    <col min="14832" max="14832" width="1.453125" style="10" customWidth="1"/>
    <col min="14833" max="14833" width="9.1796875" style="10" customWidth="1"/>
    <col min="14834" max="14834" width="16.81640625" style="10" customWidth="1"/>
    <col min="14835" max="14835" width="1.81640625" style="10" customWidth="1"/>
    <col min="14836" max="14836" width="9.1796875" style="10" customWidth="1"/>
    <col min="14837" max="14837" width="16.81640625" style="10" customWidth="1"/>
    <col min="14838" max="14838" width="6.1796875" style="10" customWidth="1"/>
    <col min="14839" max="14839" width="8.81640625" style="10" customWidth="1"/>
    <col min="14840" max="14840" width="16.81640625" style="10" customWidth="1"/>
    <col min="14841" max="14841" width="10.81640625" style="10"/>
    <col min="14842" max="14842" width="1.1796875" style="10" customWidth="1"/>
    <col min="14843" max="14845" width="8.81640625" style="10" customWidth="1"/>
    <col min="14846" max="14847" width="16.81640625" style="10" customWidth="1"/>
    <col min="14848" max="14848" width="4.453125" style="10" customWidth="1"/>
    <col min="14849" max="14849" width="10.81640625" style="10"/>
    <col min="14850" max="14850" width="6.54296875" style="10" customWidth="1"/>
    <col min="14851" max="14851" width="12.26953125" style="10" customWidth="1"/>
    <col min="14852" max="14852" width="19.1796875" style="10" customWidth="1"/>
    <col min="14853" max="14853" width="12.1796875" style="10" customWidth="1"/>
    <col min="14854" max="14854" width="18.1796875" style="10" customWidth="1"/>
    <col min="14855" max="14855" width="10.81640625" style="10"/>
    <col min="14856" max="14856" width="3.1796875" style="10" customWidth="1"/>
    <col min="14857" max="14857" width="2.26953125" style="10" customWidth="1"/>
    <col min="14858" max="14858" width="24.7265625" style="10" customWidth="1"/>
    <col min="14859" max="14860" width="2" style="10" customWidth="1"/>
    <col min="14861" max="15065" width="10.81640625" style="10"/>
    <col min="15066" max="15066" width="47.7265625" style="10" customWidth="1"/>
    <col min="15067" max="15067" width="4.54296875" style="10" customWidth="1"/>
    <col min="15068" max="15068" width="10.7265625" style="10" customWidth="1"/>
    <col min="15069" max="15069" width="9.7265625" style="10" customWidth="1"/>
    <col min="15070" max="15070" width="16.1796875" style="10" customWidth="1"/>
    <col min="15071" max="15071" width="82.81640625" style="10" customWidth="1"/>
    <col min="15072" max="15072" width="4.81640625" style="10" customWidth="1"/>
    <col min="15073" max="15073" width="13.26953125" style="10" customWidth="1"/>
    <col min="15074" max="15074" width="9.1796875" style="10" customWidth="1"/>
    <col min="15075" max="15075" width="16.81640625" style="10" customWidth="1"/>
    <col min="15076" max="15076" width="2" style="10" customWidth="1"/>
    <col min="15077" max="15077" width="9.1796875" style="10" customWidth="1"/>
    <col min="15078" max="15078" width="16.81640625" style="10" customWidth="1"/>
    <col min="15079" max="15079" width="1.26953125" style="10" customWidth="1"/>
    <col min="15080" max="15080" width="9.1796875" style="10" customWidth="1"/>
    <col min="15081" max="15081" width="16.81640625" style="10" customWidth="1"/>
    <col min="15082" max="15082" width="1.453125" style="10" customWidth="1"/>
    <col min="15083" max="15083" width="9.1796875" style="10" customWidth="1"/>
    <col min="15084" max="15084" width="16.81640625" style="10" customWidth="1"/>
    <col min="15085" max="15085" width="1.81640625" style="10" customWidth="1"/>
    <col min="15086" max="15086" width="9.1796875" style="10" customWidth="1"/>
    <col min="15087" max="15087" width="16.81640625" style="10" customWidth="1"/>
    <col min="15088" max="15088" width="1.453125" style="10" customWidth="1"/>
    <col min="15089" max="15089" width="9.1796875" style="10" customWidth="1"/>
    <col min="15090" max="15090" width="16.81640625" style="10" customWidth="1"/>
    <col min="15091" max="15091" width="1.81640625" style="10" customWidth="1"/>
    <col min="15092" max="15092" width="9.1796875" style="10" customWidth="1"/>
    <col min="15093" max="15093" width="16.81640625" style="10" customWidth="1"/>
    <col min="15094" max="15094" width="6.1796875" style="10" customWidth="1"/>
    <col min="15095" max="15095" width="8.81640625" style="10" customWidth="1"/>
    <col min="15096" max="15096" width="16.81640625" style="10" customWidth="1"/>
    <col min="15097" max="15097" width="10.81640625" style="10"/>
    <col min="15098" max="15098" width="1.1796875" style="10" customWidth="1"/>
    <col min="15099" max="15101" width="8.81640625" style="10" customWidth="1"/>
    <col min="15102" max="15103" width="16.81640625" style="10" customWidth="1"/>
    <col min="15104" max="15104" width="4.453125" style="10" customWidth="1"/>
    <col min="15105" max="15105" width="10.81640625" style="10"/>
    <col min="15106" max="15106" width="6.54296875" style="10" customWidth="1"/>
    <col min="15107" max="15107" width="12.26953125" style="10" customWidth="1"/>
    <col min="15108" max="15108" width="19.1796875" style="10" customWidth="1"/>
    <col min="15109" max="15109" width="12.1796875" style="10" customWidth="1"/>
    <col min="15110" max="15110" width="18.1796875" style="10" customWidth="1"/>
    <col min="15111" max="15111" width="10.81640625" style="10"/>
    <col min="15112" max="15112" width="3.1796875" style="10" customWidth="1"/>
    <col min="15113" max="15113" width="2.26953125" style="10" customWidth="1"/>
    <col min="15114" max="15114" width="24.7265625" style="10" customWidth="1"/>
    <col min="15115" max="15116" width="2" style="10" customWidth="1"/>
    <col min="15117" max="15321" width="10.81640625" style="10"/>
    <col min="15322" max="15322" width="47.7265625" style="10" customWidth="1"/>
    <col min="15323" max="15323" width="4.54296875" style="10" customWidth="1"/>
    <col min="15324" max="15324" width="10.7265625" style="10" customWidth="1"/>
    <col min="15325" max="15325" width="9.7265625" style="10" customWidth="1"/>
    <col min="15326" max="15326" width="16.1796875" style="10" customWidth="1"/>
    <col min="15327" max="15327" width="82.81640625" style="10" customWidth="1"/>
    <col min="15328" max="15328" width="4.81640625" style="10" customWidth="1"/>
    <col min="15329" max="15329" width="13.26953125" style="10" customWidth="1"/>
    <col min="15330" max="15330" width="9.1796875" style="10" customWidth="1"/>
    <col min="15331" max="15331" width="16.81640625" style="10" customWidth="1"/>
    <col min="15332" max="15332" width="2" style="10" customWidth="1"/>
    <col min="15333" max="15333" width="9.1796875" style="10" customWidth="1"/>
    <col min="15334" max="15334" width="16.81640625" style="10" customWidth="1"/>
    <col min="15335" max="15335" width="1.26953125" style="10" customWidth="1"/>
    <col min="15336" max="15336" width="9.1796875" style="10" customWidth="1"/>
    <col min="15337" max="15337" width="16.81640625" style="10" customWidth="1"/>
    <col min="15338" max="15338" width="1.453125" style="10" customWidth="1"/>
    <col min="15339" max="15339" width="9.1796875" style="10" customWidth="1"/>
    <col min="15340" max="15340" width="16.81640625" style="10" customWidth="1"/>
    <col min="15341" max="15341" width="1.81640625" style="10" customWidth="1"/>
    <col min="15342" max="15342" width="9.1796875" style="10" customWidth="1"/>
    <col min="15343" max="15343" width="16.81640625" style="10" customWidth="1"/>
    <col min="15344" max="15344" width="1.453125" style="10" customWidth="1"/>
    <col min="15345" max="15345" width="9.1796875" style="10" customWidth="1"/>
    <col min="15346" max="15346" width="16.81640625" style="10" customWidth="1"/>
    <col min="15347" max="15347" width="1.81640625" style="10" customWidth="1"/>
    <col min="15348" max="15348" width="9.1796875" style="10" customWidth="1"/>
    <col min="15349" max="15349" width="16.81640625" style="10" customWidth="1"/>
    <col min="15350" max="15350" width="6.1796875" style="10" customWidth="1"/>
    <col min="15351" max="15351" width="8.81640625" style="10" customWidth="1"/>
    <col min="15352" max="15352" width="16.81640625" style="10" customWidth="1"/>
    <col min="15353" max="15353" width="10.81640625" style="10"/>
    <col min="15354" max="15354" width="1.1796875" style="10" customWidth="1"/>
    <col min="15355" max="15357" width="8.81640625" style="10" customWidth="1"/>
    <col min="15358" max="15359" width="16.81640625" style="10" customWidth="1"/>
    <col min="15360" max="15360" width="4.453125" style="10" customWidth="1"/>
    <col min="15361" max="15361" width="10.81640625" style="10"/>
    <col min="15362" max="15362" width="6.54296875" style="10" customWidth="1"/>
    <col min="15363" max="15363" width="12.26953125" style="10" customWidth="1"/>
    <col min="15364" max="15364" width="19.1796875" style="10" customWidth="1"/>
    <col min="15365" max="15365" width="12.1796875" style="10" customWidth="1"/>
    <col min="15366" max="15366" width="18.1796875" style="10" customWidth="1"/>
    <col min="15367" max="15367" width="10.81640625" style="10"/>
    <col min="15368" max="15368" width="3.1796875" style="10" customWidth="1"/>
    <col min="15369" max="15369" width="2.26953125" style="10" customWidth="1"/>
    <col min="15370" max="15370" width="24.7265625" style="10" customWidth="1"/>
    <col min="15371" max="15372" width="2" style="10" customWidth="1"/>
    <col min="15373" max="15577" width="10.81640625" style="10"/>
    <col min="15578" max="15578" width="47.7265625" style="10" customWidth="1"/>
    <col min="15579" max="15579" width="4.54296875" style="10" customWidth="1"/>
    <col min="15580" max="15580" width="10.7265625" style="10" customWidth="1"/>
    <col min="15581" max="15581" width="9.7265625" style="10" customWidth="1"/>
    <col min="15582" max="15582" width="16.1796875" style="10" customWidth="1"/>
    <col min="15583" max="15583" width="82.81640625" style="10" customWidth="1"/>
    <col min="15584" max="15584" width="4.81640625" style="10" customWidth="1"/>
    <col min="15585" max="15585" width="13.26953125" style="10" customWidth="1"/>
    <col min="15586" max="15586" width="9.1796875" style="10" customWidth="1"/>
    <col min="15587" max="15587" width="16.81640625" style="10" customWidth="1"/>
    <col min="15588" max="15588" width="2" style="10" customWidth="1"/>
    <col min="15589" max="15589" width="9.1796875" style="10" customWidth="1"/>
    <col min="15590" max="15590" width="16.81640625" style="10" customWidth="1"/>
    <col min="15591" max="15591" width="1.26953125" style="10" customWidth="1"/>
    <col min="15592" max="15592" width="9.1796875" style="10" customWidth="1"/>
    <col min="15593" max="15593" width="16.81640625" style="10" customWidth="1"/>
    <col min="15594" max="15594" width="1.453125" style="10" customWidth="1"/>
    <col min="15595" max="15595" width="9.1796875" style="10" customWidth="1"/>
    <col min="15596" max="15596" width="16.81640625" style="10" customWidth="1"/>
    <col min="15597" max="15597" width="1.81640625" style="10" customWidth="1"/>
    <col min="15598" max="15598" width="9.1796875" style="10" customWidth="1"/>
    <col min="15599" max="15599" width="16.81640625" style="10" customWidth="1"/>
    <col min="15600" max="15600" width="1.453125" style="10" customWidth="1"/>
    <col min="15601" max="15601" width="9.1796875" style="10" customWidth="1"/>
    <col min="15602" max="15602" width="16.81640625" style="10" customWidth="1"/>
    <col min="15603" max="15603" width="1.81640625" style="10" customWidth="1"/>
    <col min="15604" max="15604" width="9.1796875" style="10" customWidth="1"/>
    <col min="15605" max="15605" width="16.81640625" style="10" customWidth="1"/>
    <col min="15606" max="15606" width="6.1796875" style="10" customWidth="1"/>
    <col min="15607" max="15607" width="8.81640625" style="10" customWidth="1"/>
    <col min="15608" max="15608" width="16.81640625" style="10" customWidth="1"/>
    <col min="15609" max="15609" width="10.81640625" style="10"/>
    <col min="15610" max="15610" width="1.1796875" style="10" customWidth="1"/>
    <col min="15611" max="15613" width="8.81640625" style="10" customWidth="1"/>
    <col min="15614" max="15615" width="16.81640625" style="10" customWidth="1"/>
    <col min="15616" max="15616" width="4.453125" style="10" customWidth="1"/>
    <col min="15617" max="15617" width="10.81640625" style="10"/>
    <col min="15618" max="15618" width="6.54296875" style="10" customWidth="1"/>
    <col min="15619" max="15619" width="12.26953125" style="10" customWidth="1"/>
    <col min="15620" max="15620" width="19.1796875" style="10" customWidth="1"/>
    <col min="15621" max="15621" width="12.1796875" style="10" customWidth="1"/>
    <col min="15622" max="15622" width="18.1796875" style="10" customWidth="1"/>
    <col min="15623" max="15623" width="10.81640625" style="10"/>
    <col min="15624" max="15624" width="3.1796875" style="10" customWidth="1"/>
    <col min="15625" max="15625" width="2.26953125" style="10" customWidth="1"/>
    <col min="15626" max="15626" width="24.7265625" style="10" customWidth="1"/>
    <col min="15627" max="15628" width="2" style="10" customWidth="1"/>
    <col min="15629" max="15833" width="10.81640625" style="10"/>
    <col min="15834" max="15834" width="47.7265625" style="10" customWidth="1"/>
    <col min="15835" max="15835" width="4.54296875" style="10" customWidth="1"/>
    <col min="15836" max="15836" width="10.7265625" style="10" customWidth="1"/>
    <col min="15837" max="15837" width="9.7265625" style="10" customWidth="1"/>
    <col min="15838" max="15838" width="16.1796875" style="10" customWidth="1"/>
    <col min="15839" max="15839" width="82.81640625" style="10" customWidth="1"/>
    <col min="15840" max="15840" width="4.81640625" style="10" customWidth="1"/>
    <col min="15841" max="15841" width="13.26953125" style="10" customWidth="1"/>
    <col min="15842" max="15842" width="9.1796875" style="10" customWidth="1"/>
    <col min="15843" max="15843" width="16.81640625" style="10" customWidth="1"/>
    <col min="15844" max="15844" width="2" style="10" customWidth="1"/>
    <col min="15845" max="15845" width="9.1796875" style="10" customWidth="1"/>
    <col min="15846" max="15846" width="16.81640625" style="10" customWidth="1"/>
    <col min="15847" max="15847" width="1.26953125" style="10" customWidth="1"/>
    <col min="15848" max="15848" width="9.1796875" style="10" customWidth="1"/>
    <col min="15849" max="15849" width="16.81640625" style="10" customWidth="1"/>
    <col min="15850" max="15850" width="1.453125" style="10" customWidth="1"/>
    <col min="15851" max="15851" width="9.1796875" style="10" customWidth="1"/>
    <col min="15852" max="15852" width="16.81640625" style="10" customWidth="1"/>
    <col min="15853" max="15853" width="1.81640625" style="10" customWidth="1"/>
    <col min="15854" max="15854" width="9.1796875" style="10" customWidth="1"/>
    <col min="15855" max="15855" width="16.81640625" style="10" customWidth="1"/>
    <col min="15856" max="15856" width="1.453125" style="10" customWidth="1"/>
    <col min="15857" max="15857" width="9.1796875" style="10" customWidth="1"/>
    <col min="15858" max="15858" width="16.81640625" style="10" customWidth="1"/>
    <col min="15859" max="15859" width="1.81640625" style="10" customWidth="1"/>
    <col min="15860" max="15860" width="9.1796875" style="10" customWidth="1"/>
    <col min="15861" max="15861" width="16.81640625" style="10" customWidth="1"/>
    <col min="15862" max="15862" width="6.1796875" style="10" customWidth="1"/>
    <col min="15863" max="15863" width="8.81640625" style="10" customWidth="1"/>
    <col min="15864" max="15864" width="16.81640625" style="10" customWidth="1"/>
    <col min="15865" max="15865" width="10.81640625" style="10"/>
    <col min="15866" max="15866" width="1.1796875" style="10" customWidth="1"/>
    <col min="15867" max="15869" width="8.81640625" style="10" customWidth="1"/>
    <col min="15870" max="15871" width="16.81640625" style="10" customWidth="1"/>
    <col min="15872" max="15872" width="4.453125" style="10" customWidth="1"/>
    <col min="15873" max="15873" width="10.81640625" style="10"/>
    <col min="15874" max="15874" width="6.54296875" style="10" customWidth="1"/>
    <col min="15875" max="15875" width="12.26953125" style="10" customWidth="1"/>
    <col min="15876" max="15876" width="19.1796875" style="10" customWidth="1"/>
    <col min="15877" max="15877" width="12.1796875" style="10" customWidth="1"/>
    <col min="15878" max="15878" width="18.1796875" style="10" customWidth="1"/>
    <col min="15879" max="15879" width="10.81640625" style="10"/>
    <col min="15880" max="15880" width="3.1796875" style="10" customWidth="1"/>
    <col min="15881" max="15881" width="2.26953125" style="10" customWidth="1"/>
    <col min="15882" max="15882" width="24.7265625" style="10" customWidth="1"/>
    <col min="15883" max="15884" width="2" style="10" customWidth="1"/>
    <col min="15885" max="16089" width="10.81640625" style="10"/>
    <col min="16090" max="16090" width="47.7265625" style="10" customWidth="1"/>
    <col min="16091" max="16091" width="4.54296875" style="10" customWidth="1"/>
    <col min="16092" max="16092" width="10.7265625" style="10" customWidth="1"/>
    <col min="16093" max="16093" width="9.7265625" style="10" customWidth="1"/>
    <col min="16094" max="16094" width="16.1796875" style="10" customWidth="1"/>
    <col min="16095" max="16095" width="82.81640625" style="10" customWidth="1"/>
    <col min="16096" max="16096" width="4.81640625" style="10" customWidth="1"/>
    <col min="16097" max="16097" width="13.26953125" style="10" customWidth="1"/>
    <col min="16098" max="16098" width="9.1796875" style="10" customWidth="1"/>
    <col min="16099" max="16099" width="16.81640625" style="10" customWidth="1"/>
    <col min="16100" max="16100" width="2" style="10" customWidth="1"/>
    <col min="16101" max="16101" width="9.1796875" style="10" customWidth="1"/>
    <col min="16102" max="16102" width="16.81640625" style="10" customWidth="1"/>
    <col min="16103" max="16103" width="1.26953125" style="10" customWidth="1"/>
    <col min="16104" max="16104" width="9.1796875" style="10" customWidth="1"/>
    <col min="16105" max="16105" width="16.81640625" style="10" customWidth="1"/>
    <col min="16106" max="16106" width="1.453125" style="10" customWidth="1"/>
    <col min="16107" max="16107" width="9.1796875" style="10" customWidth="1"/>
    <col min="16108" max="16108" width="16.81640625" style="10" customWidth="1"/>
    <col min="16109" max="16109" width="1.81640625" style="10" customWidth="1"/>
    <col min="16110" max="16110" width="9.1796875" style="10" customWidth="1"/>
    <col min="16111" max="16111" width="16.81640625" style="10" customWidth="1"/>
    <col min="16112" max="16112" width="1.453125" style="10" customWidth="1"/>
    <col min="16113" max="16113" width="9.1796875" style="10" customWidth="1"/>
    <col min="16114" max="16114" width="16.81640625" style="10" customWidth="1"/>
    <col min="16115" max="16115" width="1.81640625" style="10" customWidth="1"/>
    <col min="16116" max="16116" width="9.1796875" style="10" customWidth="1"/>
    <col min="16117" max="16117" width="16.81640625" style="10" customWidth="1"/>
    <col min="16118" max="16118" width="6.1796875" style="10" customWidth="1"/>
    <col min="16119" max="16119" width="8.81640625" style="10" customWidth="1"/>
    <col min="16120" max="16120" width="16.81640625" style="10" customWidth="1"/>
    <col min="16121" max="16121" width="10.81640625" style="10"/>
    <col min="16122" max="16122" width="1.1796875" style="10" customWidth="1"/>
    <col min="16123" max="16125" width="8.81640625" style="10" customWidth="1"/>
    <col min="16126" max="16127" width="16.81640625" style="10" customWidth="1"/>
    <col min="16128" max="16128" width="4.453125" style="10" customWidth="1"/>
    <col min="16129" max="16129" width="10.81640625" style="10"/>
    <col min="16130" max="16130" width="6.54296875" style="10" customWidth="1"/>
    <col min="16131" max="16131" width="12.26953125" style="10" customWidth="1"/>
    <col min="16132" max="16132" width="19.1796875" style="10" customWidth="1"/>
    <col min="16133" max="16133" width="12.1796875" style="10" customWidth="1"/>
    <col min="16134" max="16134" width="18.1796875" style="10" customWidth="1"/>
    <col min="16135" max="16135" width="10.81640625" style="10"/>
    <col min="16136" max="16136" width="3.1796875" style="10" customWidth="1"/>
    <col min="16137" max="16137" width="2.26953125" style="10" customWidth="1"/>
    <col min="16138" max="16138" width="24.7265625" style="10" customWidth="1"/>
    <col min="16139" max="16140" width="2" style="10" customWidth="1"/>
    <col min="16141" max="16384" width="10.81640625" style="10"/>
  </cols>
  <sheetData>
    <row r="1" spans="1:10" ht="19" customHeight="1" thickBot="1" x14ac:dyDescent="0.5"/>
    <row r="2" spans="1:10" ht="15" customHeight="1" thickBot="1" x14ac:dyDescent="0.5">
      <c r="B2" s="138" t="s">
        <v>21</v>
      </c>
      <c r="C2" s="139"/>
      <c r="D2" s="139"/>
      <c r="E2" s="139"/>
      <c r="F2" s="140"/>
      <c r="G2" s="126"/>
      <c r="H2" s="133" t="s">
        <v>208</v>
      </c>
      <c r="I2" s="134"/>
      <c r="J2" s="15"/>
    </row>
    <row r="3" spans="1:10" ht="15" customHeight="1" thickBot="1" x14ac:dyDescent="0.5">
      <c r="B3" s="141"/>
      <c r="C3" s="142"/>
      <c r="D3" s="142"/>
      <c r="E3" s="142"/>
      <c r="F3" s="143"/>
      <c r="G3" s="127"/>
      <c r="H3" s="135"/>
      <c r="I3" s="136"/>
      <c r="J3" s="15"/>
    </row>
    <row r="4" spans="1:10" ht="14.25" customHeight="1" thickBot="1" x14ac:dyDescent="0.5">
      <c r="B4" s="141"/>
      <c r="C4" s="142"/>
      <c r="D4" s="142"/>
      <c r="E4" s="142"/>
      <c r="F4" s="143"/>
      <c r="G4" s="147" t="s">
        <v>229</v>
      </c>
      <c r="H4" s="132" t="s">
        <v>209</v>
      </c>
      <c r="I4" s="137" t="s">
        <v>8</v>
      </c>
      <c r="J4" s="16"/>
    </row>
    <row r="5" spans="1:10" ht="18.75" hidden="1" customHeight="1" thickBot="1" x14ac:dyDescent="0.5">
      <c r="A5" s="9" t="s">
        <v>22</v>
      </c>
      <c r="B5" s="144"/>
      <c r="C5" s="145"/>
      <c r="D5" s="145"/>
      <c r="E5" s="145"/>
      <c r="F5" s="146"/>
      <c r="G5" s="148"/>
      <c r="H5" s="132"/>
      <c r="I5" s="137"/>
      <c r="J5" s="16"/>
    </row>
    <row r="6" spans="1:10" s="18" customFormat="1" ht="59.25" customHeight="1" thickBot="1" x14ac:dyDescent="0.4">
      <c r="A6" s="17"/>
      <c r="B6" s="130" t="s">
        <v>23</v>
      </c>
      <c r="C6" s="80" t="s">
        <v>24</v>
      </c>
      <c r="D6" s="80" t="s">
        <v>25</v>
      </c>
      <c r="E6" s="131" t="s">
        <v>6</v>
      </c>
      <c r="F6" s="80" t="s">
        <v>7</v>
      </c>
      <c r="G6" s="149"/>
      <c r="H6" s="132"/>
      <c r="I6" s="137"/>
      <c r="J6" s="16"/>
    </row>
    <row r="7" spans="1:10" s="18" customFormat="1" x14ac:dyDescent="0.35">
      <c r="A7" s="17"/>
      <c r="B7" s="19"/>
      <c r="E7" s="20"/>
      <c r="G7" s="21"/>
      <c r="H7" s="22"/>
      <c r="I7" s="23"/>
      <c r="J7" s="21"/>
    </row>
    <row r="8" spans="1:10" s="25" customFormat="1" x14ac:dyDescent="0.35">
      <c r="A8" s="24"/>
      <c r="B8" s="26">
        <v>1000</v>
      </c>
      <c r="C8" s="27"/>
      <c r="D8" s="28"/>
      <c r="E8" s="29" t="s">
        <v>0</v>
      </c>
      <c r="F8" s="28"/>
      <c r="G8" s="30"/>
      <c r="H8" s="31"/>
      <c r="I8" s="32"/>
      <c r="J8" s="33"/>
    </row>
    <row r="9" spans="1:10" x14ac:dyDescent="0.45">
      <c r="A9" s="34"/>
      <c r="B9" s="35"/>
      <c r="C9" s="36"/>
      <c r="D9" s="37"/>
      <c r="E9" s="56" t="s">
        <v>9</v>
      </c>
      <c r="F9" s="37"/>
      <c r="G9" s="38"/>
      <c r="H9" s="39"/>
      <c r="I9" s="40"/>
      <c r="J9" s="41"/>
    </row>
    <row r="10" spans="1:10" x14ac:dyDescent="0.45">
      <c r="A10" s="34"/>
      <c r="B10" s="35">
        <f>B8+1</f>
        <v>1001</v>
      </c>
      <c r="C10" s="36"/>
      <c r="D10" s="37"/>
      <c r="E10" s="49" t="s">
        <v>26</v>
      </c>
      <c r="F10" s="37" t="s">
        <v>10</v>
      </c>
      <c r="G10" s="38"/>
      <c r="H10" s="39">
        <v>1</v>
      </c>
      <c r="I10" s="40">
        <f t="shared" ref="I10:I22" si="0">$G10*H10</f>
        <v>0</v>
      </c>
      <c r="J10" s="41"/>
    </row>
    <row r="11" spans="1:10" x14ac:dyDescent="0.45">
      <c r="A11" s="34"/>
      <c r="B11" s="35"/>
      <c r="C11" s="36"/>
      <c r="D11" s="37"/>
      <c r="E11" s="49"/>
      <c r="F11" s="37"/>
      <c r="G11" s="38"/>
      <c r="H11" s="39"/>
      <c r="I11" s="40"/>
      <c r="J11" s="41"/>
    </row>
    <row r="12" spans="1:10" x14ac:dyDescent="0.45">
      <c r="A12" s="34"/>
      <c r="B12" s="35"/>
      <c r="C12" s="36"/>
      <c r="D12" s="37"/>
      <c r="E12" s="56" t="s">
        <v>12</v>
      </c>
      <c r="F12" s="37"/>
      <c r="G12" s="38"/>
      <c r="H12" s="39">
        <v>0</v>
      </c>
      <c r="I12" s="40">
        <f t="shared" si="0"/>
        <v>0</v>
      </c>
      <c r="J12" s="41"/>
    </row>
    <row r="13" spans="1:10" x14ac:dyDescent="0.45">
      <c r="A13" s="34"/>
      <c r="B13" s="35">
        <f>B10+1</f>
        <v>1002</v>
      </c>
      <c r="C13" s="36"/>
      <c r="D13" s="37"/>
      <c r="E13" s="49" t="s">
        <v>27</v>
      </c>
      <c r="F13" s="37" t="s">
        <v>10</v>
      </c>
      <c r="G13" s="38"/>
      <c r="H13" s="39">
        <v>1</v>
      </c>
      <c r="I13" s="40">
        <f t="shared" si="0"/>
        <v>0</v>
      </c>
      <c r="J13" s="41"/>
    </row>
    <row r="14" spans="1:10" x14ac:dyDescent="0.45">
      <c r="A14" s="34"/>
      <c r="B14" s="35"/>
      <c r="C14" s="36"/>
      <c r="D14" s="37"/>
      <c r="E14" s="49"/>
      <c r="F14" s="37"/>
      <c r="G14" s="38"/>
      <c r="H14" s="39"/>
      <c r="I14" s="40"/>
      <c r="J14" s="41"/>
    </row>
    <row r="15" spans="1:10" x14ac:dyDescent="0.45">
      <c r="A15" s="34"/>
      <c r="B15" s="35"/>
      <c r="C15" s="36"/>
      <c r="D15" s="37"/>
      <c r="E15" s="56" t="s">
        <v>13</v>
      </c>
      <c r="F15" s="37"/>
      <c r="G15" s="38"/>
      <c r="H15" s="39">
        <v>0</v>
      </c>
      <c r="I15" s="40">
        <f t="shared" si="0"/>
        <v>0</v>
      </c>
      <c r="J15" s="41"/>
    </row>
    <row r="16" spans="1:10" x14ac:dyDescent="0.45">
      <c r="A16" s="34"/>
      <c r="B16" s="35">
        <f>B13+1</f>
        <v>1003</v>
      </c>
      <c r="C16" s="36"/>
      <c r="D16" s="37"/>
      <c r="E16" s="49" t="s">
        <v>28</v>
      </c>
      <c r="F16" s="37" t="s">
        <v>10</v>
      </c>
      <c r="G16" s="38"/>
      <c r="H16" s="39">
        <v>1</v>
      </c>
      <c r="I16" s="40">
        <f t="shared" si="0"/>
        <v>0</v>
      </c>
      <c r="J16" s="41"/>
    </row>
    <row r="17" spans="1:10" x14ac:dyDescent="0.45">
      <c r="A17" s="34"/>
      <c r="B17" s="35"/>
      <c r="C17" s="36"/>
      <c r="D17" s="37"/>
      <c r="E17" s="49"/>
      <c r="F17" s="37"/>
      <c r="G17" s="38"/>
      <c r="H17" s="39"/>
      <c r="I17" s="40"/>
      <c r="J17" s="41"/>
    </row>
    <row r="18" spans="1:10" x14ac:dyDescent="0.45">
      <c r="A18" s="34"/>
      <c r="B18" s="35"/>
      <c r="C18" s="36"/>
      <c r="D18" s="37"/>
      <c r="E18" s="56" t="s">
        <v>29</v>
      </c>
      <c r="F18" s="37"/>
      <c r="G18" s="38"/>
      <c r="H18" s="39">
        <v>0</v>
      </c>
      <c r="I18" s="40">
        <f t="shared" si="0"/>
        <v>0</v>
      </c>
      <c r="J18" s="41"/>
    </row>
    <row r="19" spans="1:10" x14ac:dyDescent="0.45">
      <c r="A19" s="34"/>
      <c r="B19" s="35">
        <f>B16+1</f>
        <v>1004</v>
      </c>
      <c r="C19" s="36"/>
      <c r="D19" s="37"/>
      <c r="E19" s="49" t="s">
        <v>30</v>
      </c>
      <c r="F19" s="37" t="s">
        <v>10</v>
      </c>
      <c r="G19" s="38"/>
      <c r="H19" s="39">
        <v>1</v>
      </c>
      <c r="I19" s="40">
        <f t="shared" si="0"/>
        <v>0</v>
      </c>
      <c r="J19" s="41"/>
    </row>
    <row r="20" spans="1:10" x14ac:dyDescent="0.45">
      <c r="A20" s="34"/>
      <c r="B20" s="35"/>
      <c r="C20" s="36"/>
      <c r="D20" s="37"/>
      <c r="E20" s="49"/>
      <c r="F20" s="37"/>
      <c r="G20" s="38"/>
      <c r="H20" s="39"/>
      <c r="I20" s="40"/>
      <c r="J20" s="41"/>
    </row>
    <row r="21" spans="1:10" x14ac:dyDescent="0.45">
      <c r="A21" s="34"/>
      <c r="B21" s="35"/>
      <c r="C21" s="36"/>
      <c r="D21" s="37"/>
      <c r="E21" s="56" t="s">
        <v>31</v>
      </c>
      <c r="F21" s="37"/>
      <c r="G21" s="38"/>
      <c r="H21" s="39">
        <v>0</v>
      </c>
      <c r="I21" s="40">
        <f t="shared" si="0"/>
        <v>0</v>
      </c>
      <c r="J21" s="41"/>
    </row>
    <row r="22" spans="1:10" x14ac:dyDescent="0.45">
      <c r="A22" s="34"/>
      <c r="B22" s="35">
        <f>B19+1</f>
        <v>1005</v>
      </c>
      <c r="C22" s="36"/>
      <c r="D22" s="37"/>
      <c r="E22" s="49" t="s">
        <v>32</v>
      </c>
      <c r="F22" s="37" t="s">
        <v>10</v>
      </c>
      <c r="G22" s="38"/>
      <c r="H22" s="39">
        <v>1</v>
      </c>
      <c r="I22" s="40">
        <f t="shared" si="0"/>
        <v>0</v>
      </c>
      <c r="J22" s="41"/>
    </row>
    <row r="23" spans="1:10" s="43" customFormat="1" x14ac:dyDescent="0.35">
      <c r="A23" s="42"/>
      <c r="B23" s="44"/>
      <c r="C23" s="45"/>
      <c r="D23" s="46"/>
      <c r="E23" s="100">
        <f>B8</f>
        <v>1000</v>
      </c>
      <c r="F23" s="45"/>
      <c r="G23" s="47"/>
      <c r="H23" s="39"/>
      <c r="I23" s="101">
        <f>SUBTOTAL(9,I10:I22)</f>
        <v>0</v>
      </c>
      <c r="J23" s="48"/>
    </row>
    <row r="24" spans="1:10" x14ac:dyDescent="0.45">
      <c r="B24" s="35"/>
      <c r="C24" s="36"/>
      <c r="D24" s="37"/>
      <c r="E24" s="49"/>
      <c r="F24" s="37"/>
      <c r="G24" s="38"/>
      <c r="H24" s="39"/>
      <c r="I24" s="40"/>
      <c r="J24" s="41"/>
    </row>
    <row r="25" spans="1:10" s="25" customFormat="1" x14ac:dyDescent="0.35">
      <c r="A25" s="24"/>
      <c r="B25" s="50">
        <f>B8+1000</f>
        <v>2000</v>
      </c>
      <c r="C25" s="51"/>
      <c r="D25" s="52"/>
      <c r="E25" s="53" t="s">
        <v>1</v>
      </c>
      <c r="F25" s="52"/>
      <c r="G25" s="54"/>
      <c r="H25" s="39"/>
      <c r="I25" s="55"/>
      <c r="J25" s="33"/>
    </row>
    <row r="26" spans="1:10" x14ac:dyDescent="0.45">
      <c r="B26" s="35"/>
      <c r="C26" s="36"/>
      <c r="D26" s="37"/>
      <c r="E26" s="56" t="s">
        <v>189</v>
      </c>
      <c r="F26" s="37"/>
      <c r="G26" s="57"/>
      <c r="H26" s="39"/>
      <c r="I26" s="40"/>
      <c r="J26" s="41"/>
    </row>
    <row r="27" spans="1:10" x14ac:dyDescent="0.45">
      <c r="A27" s="9" t="s">
        <v>194</v>
      </c>
      <c r="B27" s="35">
        <f>B25+1</f>
        <v>2001</v>
      </c>
      <c r="C27" s="36"/>
      <c r="D27" s="37"/>
      <c r="E27" s="49" t="s">
        <v>33</v>
      </c>
      <c r="F27" s="37" t="s">
        <v>16</v>
      </c>
      <c r="G27" s="57"/>
      <c r="H27" s="39">
        <v>560</v>
      </c>
      <c r="I27" s="40">
        <f t="shared" ref="I27:I43" si="1">$G27*H27</f>
        <v>0</v>
      </c>
      <c r="J27" s="41"/>
    </row>
    <row r="28" spans="1:10" x14ac:dyDescent="0.45">
      <c r="A28" s="9" t="s">
        <v>11</v>
      </c>
      <c r="B28" s="35">
        <f>B27+1</f>
        <v>2002</v>
      </c>
      <c r="C28" s="36"/>
      <c r="D28" s="37"/>
      <c r="E28" s="49" t="s">
        <v>190</v>
      </c>
      <c r="F28" s="37" t="s">
        <v>16</v>
      </c>
      <c r="G28" s="57"/>
      <c r="H28" s="39">
        <v>560</v>
      </c>
      <c r="I28" s="40">
        <f t="shared" si="1"/>
        <v>0</v>
      </c>
      <c r="J28" s="41"/>
    </row>
    <row r="29" spans="1:10" x14ac:dyDescent="0.45">
      <c r="A29" s="9" t="s">
        <v>194</v>
      </c>
      <c r="B29" s="35">
        <f>B28+1</f>
        <v>2003</v>
      </c>
      <c r="C29" s="36"/>
      <c r="D29" s="37"/>
      <c r="E29" s="49" t="s">
        <v>34</v>
      </c>
      <c r="F29" s="37" t="s">
        <v>16</v>
      </c>
      <c r="G29" s="57"/>
      <c r="H29" s="39">
        <v>560</v>
      </c>
      <c r="I29" s="40">
        <f t="shared" si="1"/>
        <v>0</v>
      </c>
      <c r="J29" s="41"/>
    </row>
    <row r="30" spans="1:10" x14ac:dyDescent="0.45">
      <c r="A30" s="9" t="s">
        <v>194</v>
      </c>
      <c r="B30" s="35">
        <f>B29+1</f>
        <v>2004</v>
      </c>
      <c r="C30" s="36"/>
      <c r="D30" s="37"/>
      <c r="E30" s="49" t="s">
        <v>35</v>
      </c>
      <c r="F30" s="37" t="s">
        <v>16</v>
      </c>
      <c r="G30" s="57"/>
      <c r="H30" s="39">
        <v>560</v>
      </c>
      <c r="I30" s="40">
        <f t="shared" si="1"/>
        <v>0</v>
      </c>
      <c r="J30" s="41"/>
    </row>
    <row r="31" spans="1:10" x14ac:dyDescent="0.45">
      <c r="B31" s="35"/>
      <c r="C31" s="36"/>
      <c r="D31" s="37"/>
      <c r="E31" s="49"/>
      <c r="F31" s="37"/>
      <c r="G31" s="57"/>
      <c r="H31" s="39">
        <v>0</v>
      </c>
      <c r="I31" s="40"/>
      <c r="J31" s="41"/>
    </row>
    <row r="32" spans="1:10" x14ac:dyDescent="0.45">
      <c r="B32" s="35"/>
      <c r="C32" s="36"/>
      <c r="D32" s="37"/>
      <c r="E32" s="56" t="s">
        <v>191</v>
      </c>
      <c r="F32" s="37"/>
      <c r="G32" s="57"/>
      <c r="H32" s="39">
        <v>0</v>
      </c>
      <c r="I32" s="40">
        <f t="shared" si="1"/>
        <v>0</v>
      </c>
      <c r="J32" s="41"/>
    </row>
    <row r="33" spans="1:10" x14ac:dyDescent="0.45">
      <c r="A33" s="9" t="s">
        <v>194</v>
      </c>
      <c r="B33" s="35">
        <f>B30+1</f>
        <v>2005</v>
      </c>
      <c r="C33" s="36"/>
      <c r="D33" s="37"/>
      <c r="E33" s="11" t="s">
        <v>33</v>
      </c>
      <c r="F33" s="37" t="s">
        <v>16</v>
      </c>
      <c r="G33" s="57"/>
      <c r="H33" s="39">
        <v>870</v>
      </c>
      <c r="I33" s="40">
        <f t="shared" si="1"/>
        <v>0</v>
      </c>
      <c r="J33" s="41"/>
    </row>
    <row r="34" spans="1:10" x14ac:dyDescent="0.45">
      <c r="A34" s="9" t="s">
        <v>194</v>
      </c>
      <c r="B34" s="35">
        <f>B33+1</f>
        <v>2006</v>
      </c>
      <c r="C34" s="36"/>
      <c r="D34" s="37"/>
      <c r="E34" s="11" t="s">
        <v>36</v>
      </c>
      <c r="F34" s="37" t="s">
        <v>16</v>
      </c>
      <c r="G34" s="57"/>
      <c r="H34" s="39">
        <v>870</v>
      </c>
      <c r="I34" s="40">
        <f t="shared" si="1"/>
        <v>0</v>
      </c>
      <c r="J34" s="41"/>
    </row>
    <row r="35" spans="1:10" x14ac:dyDescent="0.45">
      <c r="A35" s="9" t="s">
        <v>194</v>
      </c>
      <c r="B35" s="35">
        <f>B34+1</f>
        <v>2007</v>
      </c>
      <c r="C35" s="36"/>
      <c r="D35" s="37"/>
      <c r="E35" s="11" t="s">
        <v>34</v>
      </c>
      <c r="F35" s="37" t="s">
        <v>16</v>
      </c>
      <c r="G35" s="57"/>
      <c r="H35" s="39">
        <v>870</v>
      </c>
      <c r="I35" s="40">
        <f t="shared" si="1"/>
        <v>0</v>
      </c>
      <c r="J35" s="41"/>
    </row>
    <row r="36" spans="1:10" x14ac:dyDescent="0.45">
      <c r="A36" s="9" t="s">
        <v>194</v>
      </c>
      <c r="B36" s="35">
        <f>B35+1</f>
        <v>2008</v>
      </c>
      <c r="C36" s="36"/>
      <c r="D36" s="37"/>
      <c r="E36" s="11" t="s">
        <v>35</v>
      </c>
      <c r="F36" s="37" t="s">
        <v>16</v>
      </c>
      <c r="G36" s="57"/>
      <c r="H36" s="39">
        <v>870</v>
      </c>
      <c r="I36" s="40">
        <f t="shared" si="1"/>
        <v>0</v>
      </c>
      <c r="J36" s="41"/>
    </row>
    <row r="37" spans="1:10" x14ac:dyDescent="0.45">
      <c r="B37" s="35"/>
      <c r="C37" s="36"/>
      <c r="D37" s="37"/>
      <c r="F37" s="37"/>
      <c r="G37" s="57"/>
      <c r="H37" s="39">
        <v>0</v>
      </c>
      <c r="I37" s="40"/>
      <c r="J37" s="41"/>
    </row>
    <row r="38" spans="1:10" x14ac:dyDescent="0.45">
      <c r="B38" s="35"/>
      <c r="C38" s="36"/>
      <c r="D38" s="37"/>
      <c r="E38" s="128" t="s">
        <v>210</v>
      </c>
      <c r="F38" s="37"/>
      <c r="G38" s="57"/>
      <c r="H38" s="39">
        <v>0</v>
      </c>
      <c r="I38" s="40"/>
      <c r="J38" s="41"/>
    </row>
    <row r="39" spans="1:10" x14ac:dyDescent="0.45">
      <c r="A39" s="9" t="s">
        <v>194</v>
      </c>
      <c r="B39" s="35">
        <f>B36+1</f>
        <v>2009</v>
      </c>
      <c r="C39" s="36"/>
      <c r="D39" s="37"/>
      <c r="E39" s="11" t="s">
        <v>37</v>
      </c>
      <c r="F39" s="37" t="s">
        <v>17</v>
      </c>
      <c r="G39" s="57"/>
      <c r="H39" s="39">
        <v>48</v>
      </c>
      <c r="I39" s="40">
        <f t="shared" si="1"/>
        <v>0</v>
      </c>
      <c r="J39" s="41"/>
    </row>
    <row r="40" spans="1:10" ht="15" customHeight="1" x14ac:dyDescent="0.45">
      <c r="A40" s="9" t="s">
        <v>194</v>
      </c>
      <c r="B40" s="35">
        <f>B39+1</f>
        <v>2010</v>
      </c>
      <c r="C40" s="36"/>
      <c r="D40" s="37"/>
      <c r="E40" s="11" t="s">
        <v>38</v>
      </c>
      <c r="F40" s="37" t="s">
        <v>17</v>
      </c>
      <c r="G40" s="57"/>
      <c r="H40" s="39">
        <v>48</v>
      </c>
      <c r="I40" s="40">
        <f t="shared" si="1"/>
        <v>0</v>
      </c>
      <c r="J40" s="41"/>
    </row>
    <row r="41" spans="1:10" x14ac:dyDescent="0.45">
      <c r="B41" s="35"/>
      <c r="C41" s="36"/>
      <c r="D41" s="37"/>
      <c r="E41" s="49"/>
      <c r="F41" s="37"/>
      <c r="G41" s="57"/>
      <c r="H41" s="39">
        <v>0</v>
      </c>
      <c r="I41" s="40"/>
      <c r="J41" s="41"/>
    </row>
    <row r="42" spans="1:10" x14ac:dyDescent="0.45">
      <c r="B42" s="35"/>
      <c r="C42" s="36"/>
      <c r="D42" s="37"/>
      <c r="E42" s="56" t="s">
        <v>192</v>
      </c>
      <c r="F42" s="37"/>
      <c r="G42" s="57"/>
      <c r="H42" s="39">
        <v>0</v>
      </c>
      <c r="I42" s="40"/>
      <c r="J42" s="41"/>
    </row>
    <row r="43" spans="1:10" ht="15.75" customHeight="1" x14ac:dyDescent="0.45">
      <c r="A43" s="9" t="s">
        <v>195</v>
      </c>
      <c r="B43" s="35">
        <f>B40+1</f>
        <v>2011</v>
      </c>
      <c r="C43" s="36"/>
      <c r="D43" s="37"/>
      <c r="E43" s="58" t="s">
        <v>193</v>
      </c>
      <c r="F43" s="37" t="s">
        <v>16</v>
      </c>
      <c r="G43" s="57"/>
      <c r="H43" s="39">
        <v>25</v>
      </c>
      <c r="I43" s="40">
        <f t="shared" si="1"/>
        <v>0</v>
      </c>
      <c r="J43" s="41"/>
    </row>
    <row r="44" spans="1:10" s="43" customFormat="1" x14ac:dyDescent="0.45">
      <c r="A44" s="9"/>
      <c r="B44" s="35"/>
      <c r="C44" s="45"/>
      <c r="D44" s="46"/>
      <c r="E44" s="100">
        <f>B25</f>
        <v>2000</v>
      </c>
      <c r="F44" s="45"/>
      <c r="G44" s="47"/>
      <c r="H44" s="39">
        <v>0</v>
      </c>
      <c r="I44" s="101">
        <f>SUBTOTAL(9,I26:I43)</f>
        <v>0</v>
      </c>
      <c r="J44" s="48"/>
    </row>
    <row r="45" spans="1:10" x14ac:dyDescent="0.35">
      <c r="A45" s="42"/>
      <c r="B45" s="35"/>
      <c r="C45" s="36"/>
      <c r="D45" s="37"/>
      <c r="E45" s="49"/>
      <c r="F45" s="37"/>
      <c r="G45" s="102"/>
      <c r="H45" s="39">
        <v>0</v>
      </c>
      <c r="I45" s="40"/>
      <c r="J45" s="41"/>
    </row>
    <row r="46" spans="1:10" s="25" customFormat="1" x14ac:dyDescent="0.45">
      <c r="A46" s="9" t="s">
        <v>196</v>
      </c>
      <c r="B46" s="50">
        <f>B25+1000</f>
        <v>3000</v>
      </c>
      <c r="C46" s="51"/>
      <c r="D46" s="52"/>
      <c r="E46" s="53" t="s">
        <v>2</v>
      </c>
      <c r="F46" s="52"/>
      <c r="G46" s="103"/>
      <c r="H46" s="39">
        <v>0</v>
      </c>
      <c r="I46" s="55"/>
      <c r="J46" s="33"/>
    </row>
    <row r="47" spans="1:10" x14ac:dyDescent="0.35">
      <c r="A47" s="42"/>
      <c r="B47" s="35"/>
      <c r="C47" s="36"/>
      <c r="D47" s="37"/>
      <c r="E47" s="56" t="s">
        <v>42</v>
      </c>
      <c r="F47" s="37"/>
      <c r="G47" s="104"/>
      <c r="H47" s="39">
        <v>0</v>
      </c>
      <c r="I47" s="40">
        <f t="shared" ref="I47:I77" si="2">$G47*H47</f>
        <v>0</v>
      </c>
      <c r="J47" s="41"/>
    </row>
    <row r="48" spans="1:10" x14ac:dyDescent="0.35">
      <c r="A48" s="42"/>
      <c r="B48" s="35">
        <f>B46+1</f>
        <v>3001</v>
      </c>
      <c r="C48" s="36"/>
      <c r="D48" s="37"/>
      <c r="E48" s="129" t="s">
        <v>43</v>
      </c>
      <c r="F48" s="37" t="s">
        <v>14</v>
      </c>
      <c r="G48" s="104"/>
      <c r="H48" s="39">
        <v>310</v>
      </c>
      <c r="I48" s="40">
        <f t="shared" si="2"/>
        <v>0</v>
      </c>
      <c r="J48" s="41"/>
    </row>
    <row r="49" spans="1:10" x14ac:dyDescent="0.35">
      <c r="A49" s="42"/>
      <c r="B49" s="35">
        <f>B48+1</f>
        <v>3002</v>
      </c>
      <c r="C49" s="36"/>
      <c r="D49" s="37"/>
      <c r="E49" s="49" t="s">
        <v>39</v>
      </c>
      <c r="F49" s="37" t="s">
        <v>17</v>
      </c>
      <c r="G49" s="104"/>
      <c r="H49" s="39">
        <v>69</v>
      </c>
      <c r="I49" s="40">
        <f t="shared" si="2"/>
        <v>0</v>
      </c>
      <c r="J49" s="41"/>
    </row>
    <row r="50" spans="1:10" x14ac:dyDescent="0.35">
      <c r="A50" s="42"/>
      <c r="B50" s="35">
        <f>B49+1</f>
        <v>3003</v>
      </c>
      <c r="C50" s="36"/>
      <c r="D50" s="37"/>
      <c r="E50" s="49" t="s">
        <v>40</v>
      </c>
      <c r="F50" s="37" t="s">
        <v>17</v>
      </c>
      <c r="G50" s="104"/>
      <c r="H50" s="39">
        <v>30</v>
      </c>
      <c r="I50" s="40">
        <f t="shared" si="2"/>
        <v>0</v>
      </c>
      <c r="J50" s="41"/>
    </row>
    <row r="51" spans="1:10" x14ac:dyDescent="0.35">
      <c r="A51" s="42"/>
      <c r="B51" s="35">
        <f>B50+1</f>
        <v>3004</v>
      </c>
      <c r="C51" s="36"/>
      <c r="D51" s="37"/>
      <c r="E51" s="49" t="s">
        <v>41</v>
      </c>
      <c r="F51" s="37" t="s">
        <v>14</v>
      </c>
      <c r="G51" s="104"/>
      <c r="H51" s="39">
        <v>310</v>
      </c>
      <c r="I51" s="40">
        <f t="shared" si="2"/>
        <v>0</v>
      </c>
      <c r="J51" s="41"/>
    </row>
    <row r="52" spans="1:10" x14ac:dyDescent="0.35">
      <c r="A52" s="42"/>
      <c r="B52" s="35"/>
      <c r="C52" s="36"/>
      <c r="D52" s="37"/>
      <c r="E52" s="56" t="s">
        <v>44</v>
      </c>
      <c r="F52" s="37"/>
      <c r="G52" s="104"/>
      <c r="H52" s="39">
        <v>0</v>
      </c>
      <c r="I52" s="40">
        <f t="shared" si="2"/>
        <v>0</v>
      </c>
      <c r="J52" s="41"/>
    </row>
    <row r="53" spans="1:10" x14ac:dyDescent="0.35">
      <c r="A53" s="42"/>
      <c r="B53" s="35">
        <f>B51+1</f>
        <v>3005</v>
      </c>
      <c r="C53" s="36"/>
      <c r="D53" s="37"/>
      <c r="E53" s="49" t="s">
        <v>45</v>
      </c>
      <c r="F53" s="37" t="s">
        <v>14</v>
      </c>
      <c r="G53" s="104"/>
      <c r="H53" s="39">
        <v>4</v>
      </c>
      <c r="I53" s="40">
        <f t="shared" si="2"/>
        <v>0</v>
      </c>
      <c r="J53" s="41"/>
    </row>
    <row r="54" spans="1:10" x14ac:dyDescent="0.35">
      <c r="A54" s="42"/>
      <c r="B54" s="35">
        <f>B53+1</f>
        <v>3006</v>
      </c>
      <c r="C54" s="36"/>
      <c r="D54" s="37"/>
      <c r="E54" s="49" t="s">
        <v>39</v>
      </c>
      <c r="F54" s="37" t="s">
        <v>17</v>
      </c>
      <c r="G54" s="104"/>
      <c r="H54" s="39">
        <v>1</v>
      </c>
      <c r="I54" s="40">
        <f t="shared" si="2"/>
        <v>0</v>
      </c>
      <c r="J54" s="41"/>
    </row>
    <row r="55" spans="1:10" x14ac:dyDescent="0.35">
      <c r="A55" s="42"/>
      <c r="B55" s="35"/>
      <c r="C55" s="36"/>
      <c r="D55" s="37"/>
      <c r="E55" s="128" t="s">
        <v>48</v>
      </c>
      <c r="F55" s="37"/>
      <c r="G55" s="104"/>
      <c r="H55" s="39">
        <v>0</v>
      </c>
      <c r="I55" s="40">
        <f t="shared" si="2"/>
        <v>0</v>
      </c>
      <c r="J55" s="41"/>
    </row>
    <row r="56" spans="1:10" x14ac:dyDescent="0.35">
      <c r="A56" s="42"/>
      <c r="B56" s="35">
        <f>B54+1</f>
        <v>3007</v>
      </c>
      <c r="C56" s="36"/>
      <c r="D56" s="37"/>
      <c r="E56" s="49" t="s">
        <v>49</v>
      </c>
      <c r="F56" s="37" t="s">
        <v>14</v>
      </c>
      <c r="G56" s="105"/>
      <c r="H56" s="39">
        <v>15</v>
      </c>
      <c r="I56" s="40">
        <f t="shared" si="2"/>
        <v>0</v>
      </c>
      <c r="J56" s="41"/>
    </row>
    <row r="57" spans="1:10" x14ac:dyDescent="0.35">
      <c r="A57" s="42"/>
      <c r="B57" s="35">
        <f t="shared" ref="B57:B62" si="3">B56+1</f>
        <v>3008</v>
      </c>
      <c r="C57" s="36"/>
      <c r="D57" s="37"/>
      <c r="E57" s="49" t="s">
        <v>50</v>
      </c>
      <c r="F57" s="37" t="s">
        <v>14</v>
      </c>
      <c r="G57" s="105"/>
      <c r="H57" s="39">
        <v>25</v>
      </c>
      <c r="I57" s="40">
        <f t="shared" si="2"/>
        <v>0</v>
      </c>
      <c r="J57" s="41"/>
    </row>
    <row r="58" spans="1:10" x14ac:dyDescent="0.35">
      <c r="A58" s="42"/>
      <c r="B58" s="35">
        <f t="shared" si="3"/>
        <v>3009</v>
      </c>
      <c r="C58" s="36"/>
      <c r="D58" s="37"/>
      <c r="E58" s="49" t="s">
        <v>51</v>
      </c>
      <c r="F58" s="37" t="s">
        <v>14</v>
      </c>
      <c r="G58" s="105"/>
      <c r="H58" s="39">
        <v>60</v>
      </c>
      <c r="I58" s="40">
        <f t="shared" si="2"/>
        <v>0</v>
      </c>
      <c r="J58" s="41"/>
    </row>
    <row r="59" spans="1:10" x14ac:dyDescent="0.35">
      <c r="A59" s="42"/>
      <c r="B59" s="35">
        <f t="shared" si="3"/>
        <v>3010</v>
      </c>
      <c r="C59" s="36"/>
      <c r="D59" s="37"/>
      <c r="E59" s="49" t="s">
        <v>52</v>
      </c>
      <c r="F59" s="37" t="s">
        <v>14</v>
      </c>
      <c r="G59" s="105"/>
      <c r="H59" s="39">
        <v>85</v>
      </c>
      <c r="I59" s="40">
        <f t="shared" si="2"/>
        <v>0</v>
      </c>
      <c r="J59" s="41"/>
    </row>
    <row r="60" spans="1:10" x14ac:dyDescent="0.35">
      <c r="A60" s="42"/>
      <c r="B60" s="35">
        <f t="shared" si="3"/>
        <v>3011</v>
      </c>
      <c r="C60" s="36"/>
      <c r="D60" s="37"/>
      <c r="E60" s="49" t="s">
        <v>53</v>
      </c>
      <c r="F60" s="37" t="s">
        <v>14</v>
      </c>
      <c r="G60" s="105"/>
      <c r="H60" s="39">
        <v>75</v>
      </c>
      <c r="I60" s="40">
        <f t="shared" si="2"/>
        <v>0</v>
      </c>
      <c r="J60" s="41"/>
    </row>
    <row r="61" spans="1:10" x14ac:dyDescent="0.35">
      <c r="A61" s="42"/>
      <c r="B61" s="35">
        <f t="shared" si="3"/>
        <v>3012</v>
      </c>
      <c r="C61" s="36"/>
      <c r="D61" s="37"/>
      <c r="E61" s="49" t="s">
        <v>54</v>
      </c>
      <c r="F61" s="37" t="s">
        <v>14</v>
      </c>
      <c r="G61" s="105"/>
      <c r="H61" s="39">
        <v>85</v>
      </c>
      <c r="I61" s="40">
        <f t="shared" si="2"/>
        <v>0</v>
      </c>
      <c r="J61" s="41"/>
    </row>
    <row r="62" spans="1:10" x14ac:dyDescent="0.35">
      <c r="A62" s="42"/>
      <c r="B62" s="35">
        <f t="shared" si="3"/>
        <v>3013</v>
      </c>
      <c r="C62" s="36"/>
      <c r="D62" s="37"/>
      <c r="E62" s="49" t="s">
        <v>55</v>
      </c>
      <c r="F62" s="37" t="s">
        <v>15</v>
      </c>
      <c r="G62" s="104"/>
      <c r="H62" s="39">
        <v>11</v>
      </c>
      <c r="I62" s="40">
        <f t="shared" si="2"/>
        <v>0</v>
      </c>
      <c r="J62" s="41"/>
    </row>
    <row r="63" spans="1:10" x14ac:dyDescent="0.35">
      <c r="A63" s="42"/>
      <c r="B63" s="35"/>
      <c r="C63" s="36"/>
      <c r="D63" s="37"/>
      <c r="E63" s="56" t="s">
        <v>56</v>
      </c>
      <c r="F63" s="37"/>
      <c r="G63" s="104"/>
      <c r="H63" s="39">
        <v>1337</v>
      </c>
      <c r="I63" s="40">
        <f t="shared" si="2"/>
        <v>0</v>
      </c>
      <c r="J63" s="41"/>
    </row>
    <row r="64" spans="1:10" x14ac:dyDescent="0.35">
      <c r="A64" s="42"/>
      <c r="B64" s="35">
        <f>B62+1</f>
        <v>3014</v>
      </c>
      <c r="C64" s="36"/>
      <c r="D64" s="37"/>
      <c r="E64" s="49" t="s">
        <v>57</v>
      </c>
      <c r="F64" s="37" t="s">
        <v>14</v>
      </c>
      <c r="G64" s="104"/>
      <c r="H64" s="39">
        <v>4011</v>
      </c>
      <c r="I64" s="40">
        <f t="shared" si="2"/>
        <v>0</v>
      </c>
      <c r="J64" s="41"/>
    </row>
    <row r="65" spans="1:214" x14ac:dyDescent="0.35">
      <c r="A65" s="42"/>
      <c r="B65" s="35"/>
      <c r="C65" s="36"/>
      <c r="D65" s="37"/>
      <c r="E65" s="56" t="s">
        <v>58</v>
      </c>
      <c r="F65" s="37"/>
      <c r="G65" s="104"/>
      <c r="H65" s="39">
        <v>0</v>
      </c>
      <c r="I65" s="40">
        <f t="shared" si="2"/>
        <v>0</v>
      </c>
      <c r="J65" s="41"/>
    </row>
    <row r="66" spans="1:214" x14ac:dyDescent="0.35">
      <c r="A66" s="42"/>
      <c r="B66" s="35">
        <f>B64+1</f>
        <v>3015</v>
      </c>
      <c r="C66" s="36"/>
      <c r="D66" s="37"/>
      <c r="E66" s="49" t="s">
        <v>51</v>
      </c>
      <c r="F66" s="37" t="s">
        <v>14</v>
      </c>
      <c r="G66" s="104"/>
      <c r="H66" s="39">
        <v>303</v>
      </c>
      <c r="I66" s="40">
        <f t="shared" si="2"/>
        <v>0</v>
      </c>
      <c r="J66" s="41"/>
    </row>
    <row r="67" spans="1:214" x14ac:dyDescent="0.35">
      <c r="A67" s="42"/>
      <c r="B67" s="35">
        <f>B66+1</f>
        <v>3016</v>
      </c>
      <c r="C67" s="36"/>
      <c r="D67" s="37"/>
      <c r="E67" s="49" t="s">
        <v>59</v>
      </c>
      <c r="F67" s="37" t="s">
        <v>15</v>
      </c>
      <c r="G67" s="104"/>
      <c r="H67" s="39">
        <v>7</v>
      </c>
      <c r="I67" s="40">
        <f t="shared" si="2"/>
        <v>0</v>
      </c>
      <c r="J67" s="41"/>
    </row>
    <row r="68" spans="1:214" x14ac:dyDescent="0.35">
      <c r="A68" s="42"/>
      <c r="B68" s="35">
        <f>B67+1</f>
        <v>3017</v>
      </c>
      <c r="C68" s="36"/>
      <c r="D68" s="37"/>
      <c r="E68" s="49" t="s">
        <v>60</v>
      </c>
      <c r="F68" s="37" t="s">
        <v>15</v>
      </c>
      <c r="G68" s="104"/>
      <c r="H68" s="39">
        <v>7</v>
      </c>
      <c r="I68" s="40">
        <f t="shared" si="2"/>
        <v>0</v>
      </c>
      <c r="J68" s="41"/>
    </row>
    <row r="69" spans="1:214" s="70" customFormat="1" hidden="1" x14ac:dyDescent="0.35">
      <c r="A69" s="17"/>
      <c r="B69" s="66"/>
      <c r="C69" s="67"/>
      <c r="D69" s="68"/>
      <c r="E69" s="56" t="s">
        <v>61</v>
      </c>
      <c r="F69" s="68"/>
      <c r="G69" s="102"/>
      <c r="H69" s="39">
        <v>0</v>
      </c>
      <c r="I69" s="40">
        <f t="shared" si="2"/>
        <v>0</v>
      </c>
      <c r="J69" s="69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</row>
    <row r="70" spans="1:214" s="70" customFormat="1" hidden="1" x14ac:dyDescent="0.35">
      <c r="A70" s="17" t="s">
        <v>197</v>
      </c>
      <c r="B70" s="66">
        <f>B68+1</f>
        <v>3018</v>
      </c>
      <c r="C70" s="67"/>
      <c r="D70" s="68"/>
      <c r="E70" s="49" t="s">
        <v>62</v>
      </c>
      <c r="F70" s="68" t="s">
        <v>14</v>
      </c>
      <c r="G70" s="102"/>
      <c r="H70" s="39">
        <v>0</v>
      </c>
      <c r="I70" s="40">
        <f t="shared" si="2"/>
        <v>0</v>
      </c>
      <c r="J70" s="69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5"/>
      <c r="FV70" s="65"/>
      <c r="FW70" s="65"/>
      <c r="FX70" s="65"/>
      <c r="FY70" s="65"/>
      <c r="FZ70" s="65"/>
      <c r="GA70" s="65"/>
      <c r="GB70" s="65"/>
      <c r="GC70" s="65"/>
      <c r="GD70" s="65"/>
      <c r="GE70" s="65"/>
      <c r="GF70" s="65"/>
      <c r="GG70" s="65"/>
      <c r="GH70" s="65"/>
      <c r="GI70" s="65"/>
      <c r="GJ70" s="65"/>
      <c r="GK70" s="65"/>
      <c r="GL70" s="65"/>
      <c r="GM70" s="65"/>
      <c r="GN70" s="65"/>
      <c r="GO70" s="65"/>
      <c r="GP70" s="65"/>
      <c r="GQ70" s="65"/>
      <c r="GR70" s="65"/>
      <c r="GS70" s="65"/>
      <c r="GT70" s="65"/>
      <c r="GU70" s="65"/>
      <c r="GV70" s="65"/>
      <c r="GW70" s="65"/>
      <c r="GX70" s="65"/>
      <c r="GY70" s="65"/>
      <c r="GZ70" s="65"/>
      <c r="HA70" s="65"/>
      <c r="HB70" s="65"/>
      <c r="HC70" s="65"/>
      <c r="HD70" s="65"/>
      <c r="HE70" s="65"/>
      <c r="HF70" s="65"/>
    </row>
    <row r="71" spans="1:214" s="70" customFormat="1" hidden="1" x14ac:dyDescent="0.35">
      <c r="A71" s="17" t="s">
        <v>197</v>
      </c>
      <c r="B71" s="66">
        <f t="shared" ref="B71:B77" si="4">B70+1</f>
        <v>3019</v>
      </c>
      <c r="C71" s="67"/>
      <c r="D71" s="68"/>
      <c r="E71" s="49" t="s">
        <v>63</v>
      </c>
      <c r="F71" s="68" t="s">
        <v>14</v>
      </c>
      <c r="G71" s="102"/>
      <c r="H71" s="39">
        <v>0</v>
      </c>
      <c r="I71" s="40">
        <f t="shared" si="2"/>
        <v>0</v>
      </c>
      <c r="J71" s="69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  <c r="CU71" s="65"/>
      <c r="CV71" s="65"/>
      <c r="CW71" s="65"/>
      <c r="CX71" s="65"/>
      <c r="CY71" s="65"/>
      <c r="CZ71" s="65"/>
      <c r="DA71" s="65"/>
      <c r="DB71" s="65"/>
      <c r="DC71" s="65"/>
      <c r="DD71" s="65"/>
      <c r="DE71" s="65"/>
      <c r="DF71" s="65"/>
      <c r="DG71" s="65"/>
      <c r="DH71" s="65"/>
      <c r="DI71" s="65"/>
      <c r="DJ71" s="65"/>
      <c r="DK71" s="65"/>
      <c r="DL71" s="65"/>
      <c r="DM71" s="65"/>
      <c r="DN71" s="65"/>
      <c r="DO71" s="65"/>
      <c r="DP71" s="65"/>
      <c r="DQ71" s="65"/>
      <c r="DR71" s="65"/>
      <c r="DS71" s="65"/>
      <c r="DT71" s="65"/>
      <c r="DU71" s="65"/>
      <c r="DV71" s="65"/>
      <c r="DW71" s="65"/>
      <c r="DX71" s="65"/>
      <c r="DY71" s="65"/>
      <c r="DZ71" s="65"/>
      <c r="EA71" s="65"/>
      <c r="EB71" s="65"/>
      <c r="EC71" s="65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5"/>
      <c r="ER71" s="65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5"/>
      <c r="FG71" s="65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5"/>
      <c r="FV71" s="65"/>
      <c r="FW71" s="65"/>
      <c r="FX71" s="65"/>
      <c r="FY71" s="65"/>
      <c r="FZ71" s="65"/>
      <c r="GA71" s="65"/>
      <c r="GB71" s="65"/>
      <c r="GC71" s="65"/>
      <c r="GD71" s="65"/>
      <c r="GE71" s="65"/>
      <c r="GF71" s="65"/>
      <c r="GG71" s="65"/>
      <c r="GH71" s="65"/>
      <c r="GI71" s="65"/>
      <c r="GJ71" s="65"/>
      <c r="GK71" s="65"/>
      <c r="GL71" s="65"/>
      <c r="GM71" s="65"/>
      <c r="GN71" s="65"/>
      <c r="GO71" s="65"/>
      <c r="GP71" s="65"/>
      <c r="GQ71" s="65"/>
      <c r="GR71" s="65"/>
      <c r="GS71" s="65"/>
      <c r="GT71" s="65"/>
      <c r="GU71" s="65"/>
      <c r="GV71" s="65"/>
      <c r="GW71" s="65"/>
      <c r="GX71" s="65"/>
      <c r="GY71" s="65"/>
      <c r="GZ71" s="65"/>
      <c r="HA71" s="65"/>
      <c r="HB71" s="65"/>
      <c r="HC71" s="65"/>
      <c r="HD71" s="65"/>
      <c r="HE71" s="65"/>
      <c r="HF71" s="65"/>
    </row>
    <row r="72" spans="1:214" s="70" customFormat="1" hidden="1" x14ac:dyDescent="0.35">
      <c r="A72" s="17" t="s">
        <v>197</v>
      </c>
      <c r="B72" s="66">
        <f t="shared" si="4"/>
        <v>3020</v>
      </c>
      <c r="C72" s="67"/>
      <c r="D72" s="68"/>
      <c r="E72" s="49" t="s">
        <v>64</v>
      </c>
      <c r="F72" s="68" t="s">
        <v>14</v>
      </c>
      <c r="G72" s="102"/>
      <c r="H72" s="39">
        <v>0</v>
      </c>
      <c r="I72" s="40">
        <f t="shared" si="2"/>
        <v>0</v>
      </c>
      <c r="J72" s="69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  <c r="CF72" s="65"/>
      <c r="CG72" s="65"/>
      <c r="CH72" s="65"/>
      <c r="CI72" s="65"/>
      <c r="CJ72" s="65"/>
      <c r="CK72" s="65"/>
      <c r="CL72" s="65"/>
      <c r="CM72" s="65"/>
      <c r="CN72" s="65"/>
      <c r="CO72" s="65"/>
      <c r="CP72" s="65"/>
      <c r="CQ72" s="65"/>
      <c r="CR72" s="65"/>
      <c r="CS72" s="65"/>
      <c r="CT72" s="65"/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65"/>
      <c r="DF72" s="65"/>
      <c r="DG72" s="65"/>
      <c r="DH72" s="65"/>
      <c r="DI72" s="65"/>
      <c r="DJ72" s="65"/>
      <c r="DK72" s="65"/>
      <c r="DL72" s="65"/>
      <c r="DM72" s="65"/>
      <c r="DN72" s="65"/>
      <c r="DO72" s="65"/>
      <c r="DP72" s="65"/>
      <c r="DQ72" s="65"/>
      <c r="DR72" s="65"/>
      <c r="DS72" s="65"/>
      <c r="DT72" s="65"/>
      <c r="DU72" s="65"/>
      <c r="DV72" s="65"/>
      <c r="DW72" s="65"/>
      <c r="DX72" s="65"/>
      <c r="DY72" s="65"/>
      <c r="DZ72" s="65"/>
      <c r="EA72" s="65"/>
      <c r="EB72" s="65"/>
      <c r="EC72" s="65"/>
      <c r="ED72" s="65"/>
      <c r="EE72" s="65"/>
      <c r="EF72" s="65"/>
      <c r="EG72" s="65"/>
      <c r="EH72" s="65"/>
      <c r="EI72" s="65"/>
      <c r="EJ72" s="65"/>
      <c r="EK72" s="65"/>
      <c r="EL72" s="65"/>
      <c r="EM72" s="65"/>
      <c r="EN72" s="65"/>
      <c r="EO72" s="65"/>
      <c r="EP72" s="65"/>
      <c r="EQ72" s="65"/>
      <c r="ER72" s="65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5"/>
      <c r="FG72" s="65"/>
      <c r="FH72" s="65"/>
      <c r="FI72" s="65"/>
      <c r="FJ72" s="65"/>
      <c r="FK72" s="65"/>
      <c r="FL72" s="65"/>
      <c r="FM72" s="65"/>
      <c r="FN72" s="65"/>
      <c r="FO72" s="65"/>
      <c r="FP72" s="65"/>
      <c r="FQ72" s="65"/>
      <c r="FR72" s="65"/>
      <c r="FS72" s="65"/>
      <c r="FT72" s="65"/>
      <c r="FU72" s="65"/>
      <c r="FV72" s="65"/>
      <c r="FW72" s="65"/>
      <c r="FX72" s="65"/>
      <c r="FY72" s="65"/>
      <c r="FZ72" s="65"/>
      <c r="GA72" s="65"/>
      <c r="GB72" s="65"/>
      <c r="GC72" s="65"/>
      <c r="GD72" s="65"/>
      <c r="GE72" s="65"/>
      <c r="GF72" s="65"/>
      <c r="GG72" s="65"/>
      <c r="GH72" s="65"/>
      <c r="GI72" s="65"/>
      <c r="GJ72" s="65"/>
      <c r="GK72" s="65"/>
      <c r="GL72" s="65"/>
      <c r="GM72" s="65"/>
      <c r="GN72" s="65"/>
      <c r="GO72" s="65"/>
      <c r="GP72" s="65"/>
      <c r="GQ72" s="65"/>
      <c r="GR72" s="65"/>
      <c r="GS72" s="65"/>
      <c r="GT72" s="65"/>
      <c r="GU72" s="65"/>
      <c r="GV72" s="65"/>
      <c r="GW72" s="65"/>
      <c r="GX72" s="65"/>
      <c r="GY72" s="65"/>
      <c r="GZ72" s="65"/>
      <c r="HA72" s="65"/>
      <c r="HB72" s="65"/>
      <c r="HC72" s="65"/>
      <c r="HD72" s="65"/>
      <c r="HE72" s="65"/>
      <c r="HF72" s="65"/>
    </row>
    <row r="73" spans="1:214" s="70" customFormat="1" hidden="1" x14ac:dyDescent="0.35">
      <c r="A73" s="17" t="s">
        <v>197</v>
      </c>
      <c r="B73" s="66">
        <f t="shared" si="4"/>
        <v>3021</v>
      </c>
      <c r="C73" s="67"/>
      <c r="D73" s="68"/>
      <c r="E73" s="49" t="s">
        <v>53</v>
      </c>
      <c r="F73" s="68" t="s">
        <v>14</v>
      </c>
      <c r="G73" s="102"/>
      <c r="H73" s="39">
        <v>0</v>
      </c>
      <c r="I73" s="40">
        <f t="shared" si="2"/>
        <v>0</v>
      </c>
      <c r="J73" s="69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  <c r="CF73" s="65"/>
      <c r="CG73" s="65"/>
      <c r="CH73" s="65"/>
      <c r="CI73" s="65"/>
      <c r="CJ73" s="65"/>
      <c r="CK73" s="65"/>
      <c r="CL73" s="65"/>
      <c r="CM73" s="65"/>
      <c r="CN73" s="65"/>
      <c r="CO73" s="65"/>
      <c r="CP73" s="65"/>
      <c r="CQ73" s="65"/>
      <c r="CR73" s="65"/>
      <c r="CS73" s="65"/>
      <c r="CT73" s="65"/>
      <c r="CU73" s="65"/>
      <c r="CV73" s="65"/>
      <c r="CW73" s="65"/>
      <c r="CX73" s="65"/>
      <c r="CY73" s="65"/>
      <c r="CZ73" s="65"/>
      <c r="DA73" s="65"/>
      <c r="DB73" s="65"/>
      <c r="DC73" s="65"/>
      <c r="DD73" s="65"/>
      <c r="DE73" s="65"/>
      <c r="DF73" s="65"/>
      <c r="DG73" s="65"/>
      <c r="DH73" s="65"/>
      <c r="DI73" s="65"/>
      <c r="DJ73" s="65"/>
      <c r="DK73" s="65"/>
      <c r="DL73" s="65"/>
      <c r="DM73" s="65"/>
      <c r="DN73" s="65"/>
      <c r="DO73" s="65"/>
      <c r="DP73" s="65"/>
      <c r="DQ73" s="65"/>
      <c r="DR73" s="65"/>
      <c r="DS73" s="65"/>
      <c r="DT73" s="65"/>
      <c r="DU73" s="65"/>
      <c r="DV73" s="65"/>
      <c r="DW73" s="65"/>
      <c r="DX73" s="65"/>
      <c r="DY73" s="65"/>
      <c r="DZ73" s="65"/>
      <c r="EA73" s="65"/>
      <c r="EB73" s="65"/>
      <c r="EC73" s="65"/>
      <c r="ED73" s="65"/>
      <c r="EE73" s="65"/>
      <c r="EF73" s="65"/>
      <c r="EG73" s="65"/>
      <c r="EH73" s="65"/>
      <c r="EI73" s="65"/>
      <c r="EJ73" s="65"/>
      <c r="EK73" s="65"/>
      <c r="EL73" s="65"/>
      <c r="EM73" s="65"/>
      <c r="EN73" s="65"/>
      <c r="EO73" s="65"/>
      <c r="EP73" s="65"/>
      <c r="EQ73" s="65"/>
      <c r="ER73" s="65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5"/>
      <c r="FE73" s="65"/>
      <c r="FF73" s="65"/>
      <c r="FG73" s="65"/>
      <c r="FH73" s="65"/>
      <c r="FI73" s="65"/>
      <c r="FJ73" s="65"/>
      <c r="FK73" s="65"/>
      <c r="FL73" s="65"/>
      <c r="FM73" s="65"/>
      <c r="FN73" s="65"/>
      <c r="FO73" s="65"/>
      <c r="FP73" s="65"/>
      <c r="FQ73" s="65"/>
      <c r="FR73" s="65"/>
      <c r="FS73" s="65"/>
      <c r="FT73" s="65"/>
      <c r="FU73" s="65"/>
      <c r="FV73" s="65"/>
      <c r="FW73" s="65"/>
      <c r="FX73" s="65"/>
      <c r="FY73" s="65"/>
      <c r="FZ73" s="65"/>
      <c r="GA73" s="65"/>
      <c r="GB73" s="65"/>
      <c r="GC73" s="65"/>
      <c r="GD73" s="65"/>
      <c r="GE73" s="65"/>
      <c r="GF73" s="65"/>
      <c r="GG73" s="65"/>
      <c r="GH73" s="65"/>
      <c r="GI73" s="65"/>
      <c r="GJ73" s="65"/>
      <c r="GK73" s="65"/>
      <c r="GL73" s="65"/>
      <c r="GM73" s="65"/>
      <c r="GN73" s="65"/>
      <c r="GO73" s="65"/>
      <c r="GP73" s="65"/>
      <c r="GQ73" s="65"/>
      <c r="GR73" s="65"/>
      <c r="GS73" s="65"/>
      <c r="GT73" s="65"/>
      <c r="GU73" s="65"/>
      <c r="GV73" s="65"/>
      <c r="GW73" s="65"/>
      <c r="GX73" s="65"/>
      <c r="GY73" s="65"/>
      <c r="GZ73" s="65"/>
      <c r="HA73" s="65"/>
      <c r="HB73" s="65"/>
      <c r="HC73" s="65"/>
      <c r="HD73" s="65"/>
      <c r="HE73" s="65"/>
      <c r="HF73" s="65"/>
    </row>
    <row r="74" spans="1:214" s="70" customFormat="1" hidden="1" x14ac:dyDescent="0.35">
      <c r="A74" s="17" t="s">
        <v>197</v>
      </c>
      <c r="B74" s="66">
        <f t="shared" si="4"/>
        <v>3022</v>
      </c>
      <c r="C74" s="67"/>
      <c r="D74" s="68"/>
      <c r="E74" s="49" t="s">
        <v>65</v>
      </c>
      <c r="F74" s="68" t="s">
        <v>15</v>
      </c>
      <c r="G74" s="102"/>
      <c r="H74" s="39">
        <v>0</v>
      </c>
      <c r="I74" s="40">
        <f t="shared" si="2"/>
        <v>0</v>
      </c>
      <c r="J74" s="69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  <c r="CF74" s="65"/>
      <c r="CG74" s="65"/>
      <c r="CH74" s="65"/>
      <c r="CI74" s="65"/>
      <c r="CJ74" s="65"/>
      <c r="CK74" s="65"/>
      <c r="CL74" s="65"/>
      <c r="CM74" s="65"/>
      <c r="CN74" s="65"/>
      <c r="CO74" s="65"/>
      <c r="CP74" s="65"/>
      <c r="CQ74" s="65"/>
      <c r="CR74" s="65"/>
      <c r="CS74" s="65"/>
      <c r="CT74" s="65"/>
      <c r="CU74" s="65"/>
      <c r="CV74" s="65"/>
      <c r="CW74" s="65"/>
      <c r="CX74" s="65"/>
      <c r="CY74" s="65"/>
      <c r="CZ74" s="65"/>
      <c r="DA74" s="65"/>
      <c r="DB74" s="65"/>
      <c r="DC74" s="65"/>
      <c r="DD74" s="65"/>
      <c r="DE74" s="65"/>
      <c r="DF74" s="65"/>
      <c r="DG74" s="65"/>
      <c r="DH74" s="65"/>
      <c r="DI74" s="65"/>
      <c r="DJ74" s="65"/>
      <c r="DK74" s="65"/>
      <c r="DL74" s="65"/>
      <c r="DM74" s="65"/>
      <c r="DN74" s="65"/>
      <c r="DO74" s="65"/>
      <c r="DP74" s="65"/>
      <c r="DQ74" s="65"/>
      <c r="DR74" s="65"/>
      <c r="DS74" s="65"/>
      <c r="DT74" s="65"/>
      <c r="DU74" s="65"/>
      <c r="DV74" s="65"/>
      <c r="DW74" s="65"/>
      <c r="DX74" s="65"/>
      <c r="DY74" s="65"/>
      <c r="DZ74" s="65"/>
      <c r="EA74" s="65"/>
      <c r="EB74" s="65"/>
      <c r="EC74" s="65"/>
      <c r="ED74" s="65"/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/>
      <c r="EQ74" s="65"/>
      <c r="ER74" s="65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5"/>
      <c r="FG74" s="65"/>
      <c r="FH74" s="65"/>
      <c r="FI74" s="65"/>
      <c r="FJ74" s="65"/>
      <c r="FK74" s="65"/>
      <c r="FL74" s="65"/>
      <c r="FM74" s="65"/>
      <c r="FN74" s="65"/>
      <c r="FO74" s="65"/>
      <c r="FP74" s="65"/>
      <c r="FQ74" s="65"/>
      <c r="FR74" s="65"/>
      <c r="FS74" s="65"/>
      <c r="FT74" s="65"/>
      <c r="FU74" s="65"/>
      <c r="FV74" s="65"/>
      <c r="FW74" s="65"/>
      <c r="FX74" s="65"/>
      <c r="FY74" s="65"/>
      <c r="FZ74" s="65"/>
      <c r="GA74" s="65"/>
      <c r="GB74" s="65"/>
      <c r="GC74" s="65"/>
      <c r="GD74" s="65"/>
      <c r="GE74" s="65"/>
      <c r="GF74" s="65"/>
      <c r="GG74" s="65"/>
      <c r="GH74" s="65"/>
      <c r="GI74" s="65"/>
      <c r="GJ74" s="65"/>
      <c r="GK74" s="65"/>
      <c r="GL74" s="65"/>
      <c r="GM74" s="65"/>
      <c r="GN74" s="65"/>
      <c r="GO74" s="65"/>
      <c r="GP74" s="65"/>
      <c r="GQ74" s="65"/>
      <c r="GR74" s="65"/>
      <c r="GS74" s="65"/>
      <c r="GT74" s="65"/>
      <c r="GU74" s="65"/>
      <c r="GV74" s="65"/>
      <c r="GW74" s="65"/>
      <c r="GX74" s="65"/>
      <c r="GY74" s="65"/>
      <c r="GZ74" s="65"/>
      <c r="HA74" s="65"/>
      <c r="HB74" s="65"/>
      <c r="HC74" s="65"/>
      <c r="HD74" s="65"/>
      <c r="HE74" s="65"/>
      <c r="HF74" s="65"/>
    </row>
    <row r="75" spans="1:214" s="70" customFormat="1" hidden="1" x14ac:dyDescent="0.35">
      <c r="A75" s="17" t="s">
        <v>197</v>
      </c>
      <c r="B75" s="66">
        <f t="shared" si="4"/>
        <v>3023</v>
      </c>
      <c r="C75" s="67"/>
      <c r="D75" s="68"/>
      <c r="E75" s="49" t="s">
        <v>47</v>
      </c>
      <c r="F75" s="68" t="s">
        <v>15</v>
      </c>
      <c r="G75" s="102"/>
      <c r="H75" s="39">
        <v>0</v>
      </c>
      <c r="I75" s="40">
        <f t="shared" si="2"/>
        <v>0</v>
      </c>
      <c r="J75" s="69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  <c r="CF75" s="65"/>
      <c r="CG75" s="65"/>
      <c r="CH75" s="65"/>
      <c r="CI75" s="65"/>
      <c r="CJ75" s="65"/>
      <c r="CK75" s="65"/>
      <c r="CL75" s="65"/>
      <c r="CM75" s="65"/>
      <c r="CN75" s="65"/>
      <c r="CO75" s="65"/>
      <c r="CP75" s="65"/>
      <c r="CQ75" s="65"/>
      <c r="CR75" s="65"/>
      <c r="CS75" s="65"/>
      <c r="CT75" s="65"/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65"/>
      <c r="DF75" s="65"/>
      <c r="DG75" s="65"/>
      <c r="DH75" s="65"/>
      <c r="DI75" s="65"/>
      <c r="DJ75" s="65"/>
      <c r="DK75" s="65"/>
      <c r="DL75" s="65"/>
      <c r="DM75" s="65"/>
      <c r="DN75" s="65"/>
      <c r="DO75" s="65"/>
      <c r="DP75" s="65"/>
      <c r="DQ75" s="65"/>
      <c r="DR75" s="65"/>
      <c r="DS75" s="65"/>
      <c r="DT75" s="65"/>
      <c r="DU75" s="65"/>
      <c r="DV75" s="65"/>
      <c r="DW75" s="65"/>
      <c r="DX75" s="65"/>
      <c r="DY75" s="65"/>
      <c r="DZ75" s="65"/>
      <c r="EA75" s="65"/>
      <c r="EB75" s="65"/>
      <c r="EC75" s="65"/>
      <c r="ED75" s="65"/>
      <c r="EE75" s="65"/>
      <c r="EF75" s="65"/>
      <c r="EG75" s="65"/>
      <c r="EH75" s="65"/>
      <c r="EI75" s="65"/>
      <c r="EJ75" s="65"/>
      <c r="EK75" s="65"/>
      <c r="EL75" s="65"/>
      <c r="EM75" s="65"/>
      <c r="EN75" s="65"/>
      <c r="EO75" s="65"/>
      <c r="EP75" s="65"/>
      <c r="EQ75" s="65"/>
      <c r="ER75" s="65"/>
      <c r="ES75" s="65"/>
      <c r="ET75" s="65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5"/>
      <c r="FG75" s="65"/>
      <c r="FH75" s="65"/>
      <c r="FI75" s="65"/>
      <c r="FJ75" s="65"/>
      <c r="FK75" s="65"/>
      <c r="FL75" s="65"/>
      <c r="FM75" s="65"/>
      <c r="FN75" s="65"/>
      <c r="FO75" s="65"/>
      <c r="FP75" s="65"/>
      <c r="FQ75" s="65"/>
      <c r="FR75" s="65"/>
      <c r="FS75" s="65"/>
      <c r="FT75" s="65"/>
      <c r="FU75" s="65"/>
      <c r="FV75" s="65"/>
      <c r="FW75" s="65"/>
      <c r="FX75" s="65"/>
      <c r="FY75" s="65"/>
      <c r="FZ75" s="65"/>
      <c r="GA75" s="65"/>
      <c r="GB75" s="65"/>
      <c r="GC75" s="65"/>
      <c r="GD75" s="65"/>
      <c r="GE75" s="65"/>
      <c r="GF75" s="65"/>
      <c r="GG75" s="65"/>
      <c r="GH75" s="65"/>
      <c r="GI75" s="65"/>
      <c r="GJ75" s="65"/>
      <c r="GK75" s="65"/>
      <c r="GL75" s="65"/>
      <c r="GM75" s="65"/>
      <c r="GN75" s="65"/>
      <c r="GO75" s="65"/>
      <c r="GP75" s="65"/>
      <c r="GQ75" s="65"/>
      <c r="GR75" s="65"/>
      <c r="GS75" s="65"/>
      <c r="GT75" s="65"/>
      <c r="GU75" s="65"/>
      <c r="GV75" s="65"/>
      <c r="GW75" s="65"/>
      <c r="GX75" s="65"/>
      <c r="GY75" s="65"/>
      <c r="GZ75" s="65"/>
      <c r="HA75" s="65"/>
      <c r="HB75" s="65"/>
      <c r="HC75" s="65"/>
      <c r="HD75" s="65"/>
      <c r="HE75" s="65"/>
      <c r="HF75" s="65"/>
    </row>
    <row r="76" spans="1:214" s="70" customFormat="1" hidden="1" x14ac:dyDescent="0.35">
      <c r="A76" s="17" t="s">
        <v>197</v>
      </c>
      <c r="B76" s="66">
        <f t="shared" si="4"/>
        <v>3024</v>
      </c>
      <c r="C76" s="67"/>
      <c r="D76" s="68"/>
      <c r="E76" s="49" t="s">
        <v>46</v>
      </c>
      <c r="F76" s="68" t="s">
        <v>15</v>
      </c>
      <c r="G76" s="102"/>
      <c r="H76" s="39">
        <v>0</v>
      </c>
      <c r="I76" s="40">
        <f t="shared" si="2"/>
        <v>0</v>
      </c>
      <c r="J76" s="69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  <c r="CF76" s="65"/>
      <c r="CG76" s="65"/>
      <c r="CH76" s="65"/>
      <c r="CI76" s="65"/>
      <c r="CJ76" s="65"/>
      <c r="CK76" s="65"/>
      <c r="CL76" s="65"/>
      <c r="CM76" s="65"/>
      <c r="CN76" s="65"/>
      <c r="CO76" s="65"/>
      <c r="CP76" s="65"/>
      <c r="CQ76" s="65"/>
      <c r="CR76" s="65"/>
      <c r="CS76" s="65"/>
      <c r="CT76" s="65"/>
      <c r="CU76" s="65"/>
      <c r="CV76" s="65"/>
      <c r="CW76" s="65"/>
      <c r="CX76" s="65"/>
      <c r="CY76" s="65"/>
      <c r="CZ76" s="65"/>
      <c r="DA76" s="65"/>
      <c r="DB76" s="65"/>
      <c r="DC76" s="65"/>
      <c r="DD76" s="65"/>
      <c r="DE76" s="65"/>
      <c r="DF76" s="65"/>
      <c r="DG76" s="65"/>
      <c r="DH76" s="65"/>
      <c r="DI76" s="65"/>
      <c r="DJ76" s="65"/>
      <c r="DK76" s="65"/>
      <c r="DL76" s="65"/>
      <c r="DM76" s="65"/>
      <c r="DN76" s="65"/>
      <c r="DO76" s="65"/>
      <c r="DP76" s="65"/>
      <c r="DQ76" s="65"/>
      <c r="DR76" s="65"/>
      <c r="DS76" s="65"/>
      <c r="DT76" s="65"/>
      <c r="DU76" s="65"/>
      <c r="DV76" s="65"/>
      <c r="DW76" s="65"/>
      <c r="DX76" s="65"/>
      <c r="DY76" s="65"/>
      <c r="DZ76" s="65"/>
      <c r="EA76" s="65"/>
      <c r="EB76" s="65"/>
      <c r="EC76" s="65"/>
      <c r="ED76" s="65"/>
      <c r="EE76" s="65"/>
      <c r="EF76" s="65"/>
      <c r="EG76" s="65"/>
      <c r="EH76" s="65"/>
      <c r="EI76" s="65"/>
      <c r="EJ76" s="65"/>
      <c r="EK76" s="65"/>
      <c r="EL76" s="65"/>
      <c r="EM76" s="65"/>
      <c r="EN76" s="65"/>
      <c r="EO76" s="65"/>
      <c r="EP76" s="65"/>
      <c r="EQ76" s="65"/>
      <c r="ER76" s="65"/>
      <c r="ES76" s="65"/>
      <c r="ET76" s="65"/>
      <c r="EU76" s="65"/>
      <c r="EV76" s="65"/>
      <c r="EW76" s="65"/>
      <c r="EX76" s="65"/>
      <c r="EY76" s="65"/>
      <c r="EZ76" s="65"/>
      <c r="FA76" s="65"/>
      <c r="FB76" s="65"/>
      <c r="FC76" s="65"/>
      <c r="FD76" s="65"/>
      <c r="FE76" s="65"/>
      <c r="FF76" s="65"/>
      <c r="FG76" s="65"/>
      <c r="FH76" s="65"/>
      <c r="FI76" s="65"/>
      <c r="FJ76" s="65"/>
      <c r="FK76" s="65"/>
      <c r="FL76" s="65"/>
      <c r="FM76" s="65"/>
      <c r="FN76" s="65"/>
      <c r="FO76" s="65"/>
      <c r="FP76" s="65"/>
      <c r="FQ76" s="65"/>
      <c r="FR76" s="65"/>
      <c r="FS76" s="65"/>
      <c r="FT76" s="65"/>
      <c r="FU76" s="65"/>
      <c r="FV76" s="65"/>
      <c r="FW76" s="65"/>
      <c r="FX76" s="65"/>
      <c r="FY76" s="65"/>
      <c r="FZ76" s="65"/>
      <c r="GA76" s="65"/>
      <c r="GB76" s="65"/>
      <c r="GC76" s="65"/>
      <c r="GD76" s="65"/>
      <c r="GE76" s="65"/>
      <c r="GF76" s="65"/>
      <c r="GG76" s="65"/>
      <c r="GH76" s="65"/>
      <c r="GI76" s="65"/>
      <c r="GJ76" s="65"/>
      <c r="GK76" s="65"/>
      <c r="GL76" s="65"/>
      <c r="GM76" s="65"/>
      <c r="GN76" s="65"/>
      <c r="GO76" s="65"/>
      <c r="GP76" s="65"/>
      <c r="GQ76" s="65"/>
      <c r="GR76" s="65"/>
      <c r="GS76" s="65"/>
      <c r="GT76" s="65"/>
      <c r="GU76" s="65"/>
      <c r="GV76" s="65"/>
      <c r="GW76" s="65"/>
      <c r="GX76" s="65"/>
      <c r="GY76" s="65"/>
      <c r="GZ76" s="65"/>
      <c r="HA76" s="65"/>
      <c r="HB76" s="65"/>
      <c r="HC76" s="65"/>
      <c r="HD76" s="65"/>
      <c r="HE76" s="65"/>
      <c r="HF76" s="65"/>
    </row>
    <row r="77" spans="1:214" s="70" customFormat="1" hidden="1" x14ac:dyDescent="0.35">
      <c r="A77" s="17" t="s">
        <v>197</v>
      </c>
      <c r="B77" s="66">
        <f t="shared" si="4"/>
        <v>3025</v>
      </c>
      <c r="C77" s="67"/>
      <c r="D77" s="68"/>
      <c r="E77" s="49" t="s">
        <v>57</v>
      </c>
      <c r="F77" s="68" t="s">
        <v>14</v>
      </c>
      <c r="G77" s="102"/>
      <c r="H77" s="39">
        <v>0</v>
      </c>
      <c r="I77" s="40">
        <f t="shared" si="2"/>
        <v>0</v>
      </c>
      <c r="J77" s="69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  <c r="CF77" s="65"/>
      <c r="CG77" s="65"/>
      <c r="CH77" s="65"/>
      <c r="CI77" s="65"/>
      <c r="CJ77" s="65"/>
      <c r="CK77" s="65"/>
      <c r="CL77" s="65"/>
      <c r="CM77" s="65"/>
      <c r="CN77" s="65"/>
      <c r="CO77" s="65"/>
      <c r="CP77" s="65"/>
      <c r="CQ77" s="65"/>
      <c r="CR77" s="65"/>
      <c r="CS77" s="65"/>
      <c r="CT77" s="65"/>
      <c r="CU77" s="65"/>
      <c r="CV77" s="65"/>
      <c r="CW77" s="65"/>
      <c r="CX77" s="65"/>
      <c r="CY77" s="65"/>
      <c r="CZ77" s="65"/>
      <c r="DA77" s="65"/>
      <c r="DB77" s="65"/>
      <c r="DC77" s="65"/>
      <c r="DD77" s="65"/>
      <c r="DE77" s="65"/>
      <c r="DF77" s="65"/>
      <c r="DG77" s="65"/>
      <c r="DH77" s="65"/>
      <c r="DI77" s="65"/>
      <c r="DJ77" s="65"/>
      <c r="DK77" s="65"/>
      <c r="DL77" s="65"/>
      <c r="DM77" s="65"/>
      <c r="DN77" s="65"/>
      <c r="DO77" s="65"/>
      <c r="DP77" s="65"/>
      <c r="DQ77" s="65"/>
      <c r="DR77" s="65"/>
      <c r="DS77" s="65"/>
      <c r="DT77" s="65"/>
      <c r="DU77" s="65"/>
      <c r="DV77" s="65"/>
      <c r="DW77" s="65"/>
      <c r="DX77" s="65"/>
      <c r="DY77" s="65"/>
      <c r="DZ77" s="65"/>
      <c r="EA77" s="65"/>
      <c r="EB77" s="65"/>
      <c r="EC77" s="65"/>
      <c r="ED77" s="65"/>
      <c r="EE77" s="65"/>
      <c r="EF77" s="65"/>
      <c r="EG77" s="65"/>
      <c r="EH77" s="65"/>
      <c r="EI77" s="65"/>
      <c r="EJ77" s="65"/>
      <c r="EK77" s="65"/>
      <c r="EL77" s="65"/>
      <c r="EM77" s="65"/>
      <c r="EN77" s="65"/>
      <c r="EO77" s="65"/>
      <c r="EP77" s="65"/>
      <c r="EQ77" s="65"/>
      <c r="ER77" s="65"/>
      <c r="ES77" s="65"/>
      <c r="ET77" s="65"/>
      <c r="EU77" s="65"/>
      <c r="EV77" s="65"/>
      <c r="EW77" s="65"/>
      <c r="EX77" s="65"/>
      <c r="EY77" s="65"/>
      <c r="EZ77" s="65"/>
      <c r="FA77" s="65"/>
      <c r="FB77" s="65"/>
      <c r="FC77" s="65"/>
      <c r="FD77" s="65"/>
      <c r="FE77" s="65"/>
      <c r="FF77" s="65"/>
      <c r="FG77" s="65"/>
      <c r="FH77" s="65"/>
      <c r="FI77" s="65"/>
      <c r="FJ77" s="65"/>
      <c r="FK77" s="65"/>
      <c r="FL77" s="65"/>
      <c r="FM77" s="65"/>
      <c r="FN77" s="65"/>
      <c r="FO77" s="65"/>
      <c r="FP77" s="65"/>
      <c r="FQ77" s="65"/>
      <c r="FR77" s="65"/>
      <c r="FS77" s="65"/>
      <c r="FT77" s="65"/>
      <c r="FU77" s="65"/>
      <c r="FV77" s="65"/>
      <c r="FW77" s="65"/>
      <c r="FX77" s="65"/>
      <c r="FY77" s="65"/>
      <c r="FZ77" s="65"/>
      <c r="GA77" s="65"/>
      <c r="GB77" s="65"/>
      <c r="GC77" s="65"/>
      <c r="GD77" s="65"/>
      <c r="GE77" s="65"/>
      <c r="GF77" s="65"/>
      <c r="GG77" s="65"/>
      <c r="GH77" s="65"/>
      <c r="GI77" s="65"/>
      <c r="GJ77" s="65"/>
      <c r="GK77" s="65"/>
      <c r="GL77" s="65"/>
      <c r="GM77" s="65"/>
      <c r="GN77" s="65"/>
      <c r="GO77" s="65"/>
      <c r="GP77" s="65"/>
      <c r="GQ77" s="65"/>
      <c r="GR77" s="65"/>
      <c r="GS77" s="65"/>
      <c r="GT77" s="65"/>
      <c r="GU77" s="65"/>
      <c r="GV77" s="65"/>
      <c r="GW77" s="65"/>
      <c r="GX77" s="65"/>
      <c r="GY77" s="65"/>
      <c r="GZ77" s="65"/>
      <c r="HA77" s="65"/>
      <c r="HB77" s="65"/>
      <c r="HC77" s="65"/>
      <c r="HD77" s="65"/>
      <c r="HE77" s="65"/>
      <c r="HF77" s="65"/>
    </row>
    <row r="78" spans="1:214" s="43" customFormat="1" x14ac:dyDescent="0.35">
      <c r="A78" s="71"/>
      <c r="B78" s="72"/>
      <c r="C78" s="73"/>
      <c r="D78" s="74"/>
      <c r="E78" s="106">
        <f>B46</f>
        <v>3000</v>
      </c>
      <c r="F78" s="73"/>
      <c r="G78" s="107"/>
      <c r="H78" s="39">
        <v>0</v>
      </c>
      <c r="I78" s="108">
        <f>SUBTOTAL(9,I47:I77)</f>
        <v>0</v>
      </c>
      <c r="J78" s="48"/>
    </row>
    <row r="79" spans="1:214" x14ac:dyDescent="0.45">
      <c r="B79" s="62"/>
      <c r="C79" s="63"/>
      <c r="D79" s="64"/>
      <c r="E79" s="75"/>
      <c r="F79" s="64"/>
      <c r="G79" s="76"/>
      <c r="H79" s="39">
        <v>0</v>
      </c>
      <c r="I79" s="77"/>
      <c r="J79" s="41"/>
    </row>
    <row r="80" spans="1:214" s="25" customFormat="1" x14ac:dyDescent="0.35">
      <c r="A80" s="24"/>
      <c r="B80" s="50">
        <f>B46+1000</f>
        <v>4000</v>
      </c>
      <c r="C80" s="51"/>
      <c r="D80" s="52"/>
      <c r="E80" s="53" t="s">
        <v>3</v>
      </c>
      <c r="F80" s="52"/>
      <c r="G80" s="54"/>
      <c r="H80" s="39">
        <v>0</v>
      </c>
      <c r="I80" s="55"/>
      <c r="J80" s="33"/>
    </row>
    <row r="81" spans="1:10" x14ac:dyDescent="0.45">
      <c r="B81" s="35"/>
      <c r="C81" s="36"/>
      <c r="D81" s="37"/>
      <c r="E81" s="56" t="s">
        <v>66</v>
      </c>
      <c r="F81" s="37"/>
      <c r="G81" s="38"/>
      <c r="H81" s="39">
        <v>0</v>
      </c>
      <c r="I81" s="40"/>
      <c r="J81" s="41"/>
    </row>
    <row r="82" spans="1:10" x14ac:dyDescent="0.35">
      <c r="A82" s="17" t="s">
        <v>198</v>
      </c>
      <c r="B82" s="35">
        <f>B80+1</f>
        <v>4001</v>
      </c>
      <c r="C82" s="36"/>
      <c r="D82" s="37"/>
      <c r="E82" s="49" t="s">
        <v>67</v>
      </c>
      <c r="F82" s="37" t="s">
        <v>68</v>
      </c>
      <c r="G82" s="38"/>
      <c r="H82" s="39">
        <v>63</v>
      </c>
      <c r="I82" s="40">
        <f>$G82*H82</f>
        <v>0</v>
      </c>
      <c r="J82" s="41"/>
    </row>
    <row r="83" spans="1:10" x14ac:dyDescent="0.35">
      <c r="A83" s="17" t="s">
        <v>198</v>
      </c>
      <c r="B83" s="35">
        <f>B82+1</f>
        <v>4002</v>
      </c>
      <c r="C83" s="36"/>
      <c r="D83" s="37"/>
      <c r="E83" s="49" t="s">
        <v>69</v>
      </c>
      <c r="F83" s="37" t="s">
        <v>68</v>
      </c>
      <c r="G83" s="38"/>
      <c r="H83" s="39">
        <v>63</v>
      </c>
      <c r="I83" s="40">
        <f>$G83*H83</f>
        <v>0</v>
      </c>
      <c r="J83" s="41"/>
    </row>
    <row r="84" spans="1:10" x14ac:dyDescent="0.35">
      <c r="A84" s="17" t="s">
        <v>198</v>
      </c>
      <c r="B84" s="35">
        <f>B83+1</f>
        <v>4003</v>
      </c>
      <c r="C84" s="36"/>
      <c r="D84" s="37"/>
      <c r="E84" s="129" t="s">
        <v>70</v>
      </c>
      <c r="F84" s="37" t="s">
        <v>68</v>
      </c>
      <c r="G84" s="38"/>
      <c r="H84" s="39">
        <v>63</v>
      </c>
      <c r="I84" s="40">
        <f>$G84*H84</f>
        <v>0</v>
      </c>
      <c r="J84" s="41"/>
    </row>
    <row r="85" spans="1:10" x14ac:dyDescent="0.35">
      <c r="A85" s="17"/>
      <c r="B85" s="35"/>
      <c r="C85" s="36"/>
      <c r="D85" s="37"/>
      <c r="E85" s="49"/>
      <c r="F85" s="37"/>
      <c r="G85" s="38"/>
      <c r="H85" s="39">
        <v>0</v>
      </c>
      <c r="I85" s="40"/>
      <c r="J85" s="41"/>
    </row>
    <row r="86" spans="1:10" x14ac:dyDescent="0.35">
      <c r="A86" s="17"/>
      <c r="B86" s="35"/>
      <c r="C86" s="36"/>
      <c r="D86" s="37"/>
      <c r="E86" s="78" t="s">
        <v>71</v>
      </c>
      <c r="F86" s="37"/>
      <c r="G86" s="38"/>
      <c r="H86" s="39">
        <v>0</v>
      </c>
      <c r="I86" s="40"/>
      <c r="J86" s="41"/>
    </row>
    <row r="87" spans="1:10" x14ac:dyDescent="0.35">
      <c r="A87" s="17" t="s">
        <v>194</v>
      </c>
      <c r="B87" s="35">
        <f>B84+1</f>
        <v>4004</v>
      </c>
      <c r="C87" s="79" t="s">
        <v>72</v>
      </c>
      <c r="D87" s="37" t="s">
        <v>73</v>
      </c>
      <c r="E87" s="49" t="s">
        <v>211</v>
      </c>
      <c r="F87" s="37" t="s">
        <v>15</v>
      </c>
      <c r="G87" s="38"/>
      <c r="H87" s="39">
        <v>2</v>
      </c>
      <c r="I87" s="40">
        <f t="shared" ref="I87:I99" si="5">$G87*H87</f>
        <v>0</v>
      </c>
      <c r="J87" s="41"/>
    </row>
    <row r="88" spans="1:10" x14ac:dyDescent="0.35">
      <c r="A88" s="17" t="s">
        <v>194</v>
      </c>
      <c r="B88" s="35">
        <f>B87+1</f>
        <v>4005</v>
      </c>
      <c r="C88" s="79" t="s">
        <v>75</v>
      </c>
      <c r="D88" s="37" t="s">
        <v>73</v>
      </c>
      <c r="E88" s="49" t="s">
        <v>76</v>
      </c>
      <c r="F88" s="37" t="s">
        <v>15</v>
      </c>
      <c r="G88" s="38"/>
      <c r="H88" s="39">
        <v>1</v>
      </c>
      <c r="I88" s="40">
        <f t="shared" si="5"/>
        <v>0</v>
      </c>
      <c r="J88" s="41"/>
    </row>
    <row r="89" spans="1:10" x14ac:dyDescent="0.35">
      <c r="A89" s="17" t="s">
        <v>194</v>
      </c>
      <c r="B89" s="35">
        <f t="shared" ref="B89:B99" si="6">B88+1</f>
        <v>4006</v>
      </c>
      <c r="C89" s="79" t="s">
        <v>75</v>
      </c>
      <c r="D89" s="37" t="s">
        <v>74</v>
      </c>
      <c r="E89" s="49" t="s">
        <v>77</v>
      </c>
      <c r="F89" s="37" t="s">
        <v>15</v>
      </c>
      <c r="G89" s="38"/>
      <c r="H89" s="39">
        <v>2</v>
      </c>
      <c r="I89" s="40">
        <f t="shared" si="5"/>
        <v>0</v>
      </c>
      <c r="J89" s="41"/>
    </row>
    <row r="90" spans="1:10" x14ac:dyDescent="0.35">
      <c r="A90" s="17" t="s">
        <v>194</v>
      </c>
      <c r="B90" s="35">
        <f t="shared" si="6"/>
        <v>4007</v>
      </c>
      <c r="C90" s="79" t="s">
        <v>78</v>
      </c>
      <c r="D90" s="37" t="s">
        <v>73</v>
      </c>
      <c r="E90" s="49" t="s">
        <v>79</v>
      </c>
      <c r="F90" s="37" t="s">
        <v>15</v>
      </c>
      <c r="G90" s="38"/>
      <c r="H90" s="39">
        <v>2</v>
      </c>
      <c r="I90" s="40">
        <f t="shared" si="5"/>
        <v>0</v>
      </c>
      <c r="J90" s="41"/>
    </row>
    <row r="91" spans="1:10" x14ac:dyDescent="0.35">
      <c r="A91" s="17" t="s">
        <v>194</v>
      </c>
      <c r="B91" s="35">
        <f t="shared" si="6"/>
        <v>4008</v>
      </c>
      <c r="C91" s="79" t="s">
        <v>78</v>
      </c>
      <c r="D91" s="37" t="s">
        <v>74</v>
      </c>
      <c r="E91" s="49" t="s">
        <v>80</v>
      </c>
      <c r="F91" s="37" t="s">
        <v>15</v>
      </c>
      <c r="G91" s="38"/>
      <c r="H91" s="39">
        <v>2</v>
      </c>
      <c r="I91" s="40">
        <f t="shared" si="5"/>
        <v>0</v>
      </c>
      <c r="J91" s="41"/>
    </row>
    <row r="92" spans="1:10" x14ac:dyDescent="0.35">
      <c r="A92" s="17" t="s">
        <v>194</v>
      </c>
      <c r="B92" s="35">
        <f t="shared" si="6"/>
        <v>4009</v>
      </c>
      <c r="C92" s="79" t="s">
        <v>81</v>
      </c>
      <c r="D92" s="37" t="s">
        <v>74</v>
      </c>
      <c r="E92" s="49" t="s">
        <v>82</v>
      </c>
      <c r="F92" s="37" t="s">
        <v>15</v>
      </c>
      <c r="G92" s="38"/>
      <c r="H92" s="39">
        <v>1</v>
      </c>
      <c r="I92" s="40">
        <f t="shared" si="5"/>
        <v>0</v>
      </c>
      <c r="J92" s="41"/>
    </row>
    <row r="93" spans="1:10" x14ac:dyDescent="0.35">
      <c r="A93" s="17" t="s">
        <v>194</v>
      </c>
      <c r="B93" s="35">
        <f t="shared" si="6"/>
        <v>4010</v>
      </c>
      <c r="C93" s="79" t="s">
        <v>83</v>
      </c>
      <c r="D93" s="37" t="s">
        <v>74</v>
      </c>
      <c r="E93" s="49" t="s">
        <v>84</v>
      </c>
      <c r="F93" s="37" t="s">
        <v>15</v>
      </c>
      <c r="G93" s="38"/>
      <c r="H93" s="39">
        <v>2</v>
      </c>
      <c r="I93" s="40">
        <f t="shared" si="5"/>
        <v>0</v>
      </c>
      <c r="J93" s="41"/>
    </row>
    <row r="94" spans="1:10" x14ac:dyDescent="0.35">
      <c r="A94" s="17" t="s">
        <v>194</v>
      </c>
      <c r="B94" s="35">
        <f t="shared" si="6"/>
        <v>4011</v>
      </c>
      <c r="C94" s="80" t="s">
        <v>85</v>
      </c>
      <c r="D94" s="61" t="s">
        <v>74</v>
      </c>
      <c r="E94" s="49" t="s">
        <v>86</v>
      </c>
      <c r="F94" s="37" t="s">
        <v>15</v>
      </c>
      <c r="G94" s="38"/>
      <c r="H94" s="39">
        <v>2</v>
      </c>
      <c r="I94" s="40">
        <f t="shared" si="5"/>
        <v>0</v>
      </c>
      <c r="J94" s="41"/>
    </row>
    <row r="95" spans="1:10" x14ac:dyDescent="0.35">
      <c r="A95" s="17" t="s">
        <v>194</v>
      </c>
      <c r="B95" s="35">
        <f t="shared" si="6"/>
        <v>4012</v>
      </c>
      <c r="C95" s="79" t="s">
        <v>89</v>
      </c>
      <c r="D95" s="37" t="s">
        <v>73</v>
      </c>
      <c r="E95" s="49" t="s">
        <v>212</v>
      </c>
      <c r="F95" s="37" t="s">
        <v>15</v>
      </c>
      <c r="G95" s="38"/>
      <c r="H95" s="39">
        <v>1</v>
      </c>
      <c r="I95" s="40">
        <f t="shared" si="5"/>
        <v>0</v>
      </c>
      <c r="J95" s="41"/>
    </row>
    <row r="96" spans="1:10" x14ac:dyDescent="0.35">
      <c r="A96" s="17" t="s">
        <v>194</v>
      </c>
      <c r="B96" s="35">
        <f t="shared" si="6"/>
        <v>4013</v>
      </c>
      <c r="C96" s="79" t="s">
        <v>89</v>
      </c>
      <c r="D96" s="37" t="s">
        <v>74</v>
      </c>
      <c r="E96" s="49" t="s">
        <v>90</v>
      </c>
      <c r="F96" s="37" t="s">
        <v>15</v>
      </c>
      <c r="G96" s="38"/>
      <c r="H96" s="39">
        <v>3</v>
      </c>
      <c r="I96" s="40">
        <f t="shared" si="5"/>
        <v>0</v>
      </c>
      <c r="J96" s="41"/>
    </row>
    <row r="97" spans="1:10" x14ac:dyDescent="0.35">
      <c r="A97" s="17" t="s">
        <v>194</v>
      </c>
      <c r="B97" s="35">
        <f t="shared" si="6"/>
        <v>4014</v>
      </c>
      <c r="C97" s="79" t="s">
        <v>91</v>
      </c>
      <c r="D97" s="37" t="s">
        <v>74</v>
      </c>
      <c r="E97" s="49" t="s">
        <v>92</v>
      </c>
      <c r="F97" s="37" t="s">
        <v>15</v>
      </c>
      <c r="G97" s="38"/>
      <c r="H97" s="39">
        <v>2</v>
      </c>
      <c r="I97" s="40">
        <f t="shared" si="5"/>
        <v>0</v>
      </c>
      <c r="J97" s="41"/>
    </row>
    <row r="98" spans="1:10" x14ac:dyDescent="0.35">
      <c r="A98" s="17" t="s">
        <v>194</v>
      </c>
      <c r="B98" s="35">
        <f t="shared" si="6"/>
        <v>4015</v>
      </c>
      <c r="C98" s="79" t="s">
        <v>93</v>
      </c>
      <c r="D98" s="37" t="s">
        <v>74</v>
      </c>
      <c r="E98" s="49" t="s">
        <v>94</v>
      </c>
      <c r="F98" s="37" t="s">
        <v>15</v>
      </c>
      <c r="G98" s="38"/>
      <c r="H98" s="39">
        <v>2</v>
      </c>
      <c r="I98" s="40">
        <f t="shared" si="5"/>
        <v>0</v>
      </c>
      <c r="J98" s="41"/>
    </row>
    <row r="99" spans="1:10" x14ac:dyDescent="0.35">
      <c r="A99" s="17"/>
      <c r="B99" s="35">
        <f t="shared" si="6"/>
        <v>4016</v>
      </c>
      <c r="C99" s="79"/>
      <c r="D99" s="37"/>
      <c r="E99" s="49" t="s">
        <v>205</v>
      </c>
      <c r="F99" s="37" t="s">
        <v>15</v>
      </c>
      <c r="G99" s="38"/>
      <c r="H99" s="39">
        <v>4</v>
      </c>
      <c r="I99" s="40">
        <f t="shared" si="5"/>
        <v>0</v>
      </c>
      <c r="J99" s="41"/>
    </row>
    <row r="100" spans="1:10" x14ac:dyDescent="0.35">
      <c r="A100" s="17"/>
      <c r="B100" s="35"/>
      <c r="C100" s="79"/>
      <c r="D100" s="37"/>
      <c r="E100" s="83"/>
      <c r="F100" s="37"/>
      <c r="G100" s="82"/>
      <c r="H100" s="39">
        <v>0</v>
      </c>
      <c r="I100" s="40"/>
      <c r="J100" s="41"/>
    </row>
    <row r="101" spans="1:10" x14ac:dyDescent="0.35">
      <c r="A101" s="17" t="s">
        <v>194</v>
      </c>
      <c r="B101" s="35"/>
      <c r="C101" s="36"/>
      <c r="D101" s="37"/>
      <c r="E101" s="84" t="s">
        <v>96</v>
      </c>
      <c r="F101" s="37"/>
      <c r="G101" s="82"/>
      <c r="H101" s="39">
        <v>0</v>
      </c>
      <c r="I101" s="40"/>
      <c r="J101" s="41"/>
    </row>
    <row r="102" spans="1:10" x14ac:dyDescent="0.35">
      <c r="A102" s="17" t="s">
        <v>194</v>
      </c>
      <c r="B102" s="35">
        <f>B99+1</f>
        <v>4017</v>
      </c>
      <c r="C102" s="79" t="s">
        <v>78</v>
      </c>
      <c r="D102" s="37" t="s">
        <v>98</v>
      </c>
      <c r="E102" s="83" t="s">
        <v>199</v>
      </c>
      <c r="F102" s="37" t="s">
        <v>15</v>
      </c>
      <c r="G102" s="82"/>
      <c r="H102" s="39">
        <v>2</v>
      </c>
      <c r="I102" s="40">
        <f>G102*H102</f>
        <v>0</v>
      </c>
      <c r="J102" s="41"/>
    </row>
    <row r="103" spans="1:10" x14ac:dyDescent="0.35">
      <c r="A103" s="17" t="s">
        <v>194</v>
      </c>
      <c r="B103" s="35">
        <f t="shared" ref="B103:B105" si="7">B102+1</f>
        <v>4018</v>
      </c>
      <c r="C103" s="79" t="s">
        <v>99</v>
      </c>
      <c r="D103" s="37" t="s">
        <v>100</v>
      </c>
      <c r="E103" s="83" t="s">
        <v>213</v>
      </c>
      <c r="F103" s="37" t="s">
        <v>15</v>
      </c>
      <c r="G103" s="82"/>
      <c r="H103" s="39">
        <v>3</v>
      </c>
      <c r="I103" s="40">
        <f>G103*H103</f>
        <v>0</v>
      </c>
      <c r="J103" s="41"/>
    </row>
    <row r="104" spans="1:10" x14ac:dyDescent="0.35">
      <c r="A104" s="17" t="s">
        <v>194</v>
      </c>
      <c r="B104" s="35">
        <f t="shared" si="7"/>
        <v>4019</v>
      </c>
      <c r="C104" s="79" t="s">
        <v>87</v>
      </c>
      <c r="D104" s="37" t="s">
        <v>97</v>
      </c>
      <c r="E104" s="49" t="s">
        <v>101</v>
      </c>
      <c r="F104" s="37" t="s">
        <v>15</v>
      </c>
      <c r="G104" s="38"/>
      <c r="H104" s="39">
        <v>2</v>
      </c>
      <c r="I104" s="40">
        <f>G104*H104</f>
        <v>0</v>
      </c>
      <c r="J104" s="41"/>
    </row>
    <row r="105" spans="1:10" x14ac:dyDescent="0.35">
      <c r="A105" s="17" t="s">
        <v>194</v>
      </c>
      <c r="B105" s="35">
        <f t="shared" si="7"/>
        <v>4020</v>
      </c>
      <c r="C105" s="79" t="s">
        <v>88</v>
      </c>
      <c r="D105" s="37" t="s">
        <v>97</v>
      </c>
      <c r="E105" s="49" t="s">
        <v>102</v>
      </c>
      <c r="F105" s="37" t="s">
        <v>15</v>
      </c>
      <c r="G105" s="38"/>
      <c r="H105" s="39">
        <v>2</v>
      </c>
      <c r="I105" s="40">
        <f>G105*H105</f>
        <v>0</v>
      </c>
      <c r="J105" s="41"/>
    </row>
    <row r="106" spans="1:10" x14ac:dyDescent="0.35">
      <c r="A106" s="17"/>
      <c r="B106" s="35"/>
      <c r="C106" s="79"/>
      <c r="D106" s="37"/>
      <c r="E106" s="49"/>
      <c r="F106" s="37"/>
      <c r="G106" s="38"/>
      <c r="H106" s="39">
        <v>0</v>
      </c>
      <c r="I106" s="40">
        <f>G106*H106</f>
        <v>0</v>
      </c>
      <c r="J106" s="41"/>
    </row>
    <row r="107" spans="1:10" x14ac:dyDescent="0.35">
      <c r="A107" s="17" t="s">
        <v>194</v>
      </c>
      <c r="B107" s="35"/>
      <c r="C107" s="36"/>
      <c r="D107" s="37"/>
      <c r="E107" s="78" t="s">
        <v>103</v>
      </c>
      <c r="F107" s="37"/>
      <c r="G107" s="38"/>
      <c r="H107" s="39">
        <v>0</v>
      </c>
      <c r="I107" s="40">
        <f>G107*H107</f>
        <v>0</v>
      </c>
      <c r="J107" s="41"/>
    </row>
    <row r="108" spans="1:10" x14ac:dyDescent="0.35">
      <c r="A108" s="17" t="s">
        <v>194</v>
      </c>
      <c r="B108" s="35">
        <f>B105+1</f>
        <v>4021</v>
      </c>
      <c r="C108" s="79" t="s">
        <v>78</v>
      </c>
      <c r="D108" s="37" t="s">
        <v>104</v>
      </c>
      <c r="E108" s="49" t="s">
        <v>105</v>
      </c>
      <c r="F108" s="37" t="s">
        <v>15</v>
      </c>
      <c r="G108" s="38"/>
      <c r="H108" s="39">
        <v>5</v>
      </c>
      <c r="I108" s="40">
        <f>G108*H108</f>
        <v>0</v>
      </c>
      <c r="J108" s="41"/>
    </row>
    <row r="109" spans="1:10" x14ac:dyDescent="0.35">
      <c r="A109" s="17" t="s">
        <v>194</v>
      </c>
      <c r="B109" s="35">
        <f>B108+1</f>
        <v>4022</v>
      </c>
      <c r="C109" s="79" t="s">
        <v>89</v>
      </c>
      <c r="D109" s="37" t="s">
        <v>106</v>
      </c>
      <c r="E109" s="49" t="s">
        <v>107</v>
      </c>
      <c r="F109" s="37" t="s">
        <v>15</v>
      </c>
      <c r="G109" s="38"/>
      <c r="H109" s="39">
        <v>6</v>
      </c>
      <c r="I109" s="40">
        <f>G109*H109</f>
        <v>0</v>
      </c>
      <c r="J109" s="41"/>
    </row>
    <row r="110" spans="1:10" x14ac:dyDescent="0.35">
      <c r="A110" s="17" t="s">
        <v>194</v>
      </c>
      <c r="B110" s="35">
        <f>B109+1</f>
        <v>4023</v>
      </c>
      <c r="C110" s="79" t="s">
        <v>95</v>
      </c>
      <c r="D110" s="37" t="s">
        <v>104</v>
      </c>
      <c r="E110" s="49" t="s">
        <v>108</v>
      </c>
      <c r="F110" s="37" t="s">
        <v>15</v>
      </c>
      <c r="G110" s="38"/>
      <c r="H110" s="39">
        <v>4</v>
      </c>
      <c r="I110" s="40">
        <f>G110*H110</f>
        <v>0</v>
      </c>
      <c r="J110" s="41"/>
    </row>
    <row r="111" spans="1:10" x14ac:dyDescent="0.35">
      <c r="A111" s="17"/>
      <c r="B111" s="35"/>
      <c r="C111" s="79"/>
      <c r="D111" s="37"/>
      <c r="E111" s="49"/>
      <c r="F111" s="37"/>
      <c r="G111" s="38"/>
      <c r="H111" s="39">
        <v>0</v>
      </c>
      <c r="I111" s="40">
        <f>G111*H111</f>
        <v>0</v>
      </c>
      <c r="J111" s="41"/>
    </row>
    <row r="112" spans="1:10" x14ac:dyDescent="0.35">
      <c r="A112" s="17" t="s">
        <v>194</v>
      </c>
      <c r="B112" s="35"/>
      <c r="C112" s="36"/>
      <c r="D112" s="37"/>
      <c r="E112" s="78" t="s">
        <v>109</v>
      </c>
      <c r="F112" s="37"/>
      <c r="G112" s="38"/>
      <c r="H112" s="39">
        <v>0</v>
      </c>
      <c r="I112" s="40">
        <f>G112*H112</f>
        <v>0</v>
      </c>
      <c r="J112" s="41"/>
    </row>
    <row r="113" spans="1:13" ht="15" customHeight="1" x14ac:dyDescent="0.35">
      <c r="A113" s="17" t="s">
        <v>194</v>
      </c>
      <c r="B113" s="35">
        <f>B110+1</f>
        <v>4024</v>
      </c>
      <c r="C113" s="79" t="s">
        <v>112</v>
      </c>
      <c r="D113" s="37" t="s">
        <v>110</v>
      </c>
      <c r="E113" s="49" t="s">
        <v>113</v>
      </c>
      <c r="F113" s="37" t="s">
        <v>15</v>
      </c>
      <c r="G113" s="38"/>
      <c r="H113" s="39">
        <v>21</v>
      </c>
      <c r="I113" s="40">
        <f>G113*H113</f>
        <v>0</v>
      </c>
      <c r="J113" s="41"/>
    </row>
    <row r="114" spans="1:13" x14ac:dyDescent="0.35">
      <c r="A114" s="17" t="s">
        <v>194</v>
      </c>
      <c r="B114" s="35">
        <f t="shared" ref="B114:B118" si="8">B113+1</f>
        <v>4025</v>
      </c>
      <c r="C114" s="79" t="s">
        <v>114</v>
      </c>
      <c r="D114" s="37" t="s">
        <v>110</v>
      </c>
      <c r="E114" s="49" t="s">
        <v>115</v>
      </c>
      <c r="F114" s="37" t="s">
        <v>15</v>
      </c>
      <c r="G114" s="38"/>
      <c r="H114" s="39">
        <v>9</v>
      </c>
      <c r="I114" s="40">
        <f>G114*H114</f>
        <v>0</v>
      </c>
      <c r="J114" s="41"/>
    </row>
    <row r="115" spans="1:13" x14ac:dyDescent="0.35">
      <c r="A115" s="17" t="s">
        <v>194</v>
      </c>
      <c r="B115" s="35">
        <f t="shared" si="8"/>
        <v>4026</v>
      </c>
      <c r="C115" s="79" t="s">
        <v>116</v>
      </c>
      <c r="D115" s="37" t="s">
        <v>110</v>
      </c>
      <c r="E115" s="49" t="s">
        <v>117</v>
      </c>
      <c r="F115" s="37" t="s">
        <v>15</v>
      </c>
      <c r="G115" s="38"/>
      <c r="H115" s="39">
        <v>15</v>
      </c>
      <c r="I115" s="40">
        <f>G115*H115</f>
        <v>0</v>
      </c>
      <c r="J115" s="41"/>
    </row>
    <row r="116" spans="1:13" x14ac:dyDescent="0.35">
      <c r="A116" s="17" t="s">
        <v>194</v>
      </c>
      <c r="B116" s="35">
        <f t="shared" si="8"/>
        <v>4027</v>
      </c>
      <c r="C116" s="79" t="s">
        <v>118</v>
      </c>
      <c r="D116" s="37" t="s">
        <v>110</v>
      </c>
      <c r="E116" s="49" t="s">
        <v>119</v>
      </c>
      <c r="F116" s="37" t="s">
        <v>15</v>
      </c>
      <c r="G116" s="38"/>
      <c r="H116" s="39">
        <v>6</v>
      </c>
      <c r="I116" s="40">
        <f>G116*H116</f>
        <v>0</v>
      </c>
      <c r="J116" s="41"/>
    </row>
    <row r="117" spans="1:13" x14ac:dyDescent="0.35">
      <c r="A117" s="17" t="s">
        <v>194</v>
      </c>
      <c r="B117" s="35">
        <f t="shared" si="8"/>
        <v>4028</v>
      </c>
      <c r="C117" s="79" t="s">
        <v>120</v>
      </c>
      <c r="D117" s="37" t="s">
        <v>111</v>
      </c>
      <c r="E117" s="49" t="s">
        <v>121</v>
      </c>
      <c r="F117" s="37" t="s">
        <v>15</v>
      </c>
      <c r="G117" s="38"/>
      <c r="H117" s="39">
        <v>7</v>
      </c>
      <c r="I117" s="40">
        <f>G117*H117</f>
        <v>0</v>
      </c>
      <c r="J117" s="41"/>
    </row>
    <row r="118" spans="1:13" x14ac:dyDescent="0.35">
      <c r="A118" s="17" t="s">
        <v>194</v>
      </c>
      <c r="B118" s="35">
        <f t="shared" si="8"/>
        <v>4029</v>
      </c>
      <c r="C118" s="79" t="s">
        <v>122</v>
      </c>
      <c r="D118" s="37" t="s">
        <v>110</v>
      </c>
      <c r="E118" s="49" t="s">
        <v>123</v>
      </c>
      <c r="F118" s="37" t="s">
        <v>15</v>
      </c>
      <c r="G118" s="38"/>
      <c r="H118" s="39">
        <v>15</v>
      </c>
      <c r="I118" s="40">
        <f>G118*H118</f>
        <v>0</v>
      </c>
      <c r="J118" s="41"/>
    </row>
    <row r="119" spans="1:13" x14ac:dyDescent="0.35">
      <c r="A119" s="17"/>
      <c r="B119" s="35"/>
      <c r="C119" s="79"/>
      <c r="D119" s="37"/>
      <c r="E119" s="49"/>
      <c r="F119" s="37"/>
      <c r="G119" s="38"/>
      <c r="H119" s="39">
        <v>0</v>
      </c>
      <c r="I119" s="40">
        <f>G119*H119</f>
        <v>0</v>
      </c>
      <c r="J119" s="41"/>
    </row>
    <row r="120" spans="1:13" x14ac:dyDescent="0.35">
      <c r="A120" s="17" t="s">
        <v>194</v>
      </c>
      <c r="B120" s="35"/>
      <c r="C120" s="85"/>
      <c r="D120" s="86"/>
      <c r="E120" s="56" t="s">
        <v>124</v>
      </c>
      <c r="F120" s="37"/>
      <c r="G120" s="38"/>
      <c r="H120" s="39">
        <v>0</v>
      </c>
      <c r="I120" s="40">
        <f>G120*H120</f>
        <v>0</v>
      </c>
      <c r="J120" s="41"/>
    </row>
    <row r="121" spans="1:13" ht="15" customHeight="1" x14ac:dyDescent="0.35">
      <c r="A121" s="17" t="s">
        <v>194</v>
      </c>
      <c r="B121" s="35"/>
      <c r="C121" s="79" t="s">
        <v>125</v>
      </c>
      <c r="D121" s="37" t="s">
        <v>126</v>
      </c>
      <c r="E121" s="109" t="s">
        <v>127</v>
      </c>
      <c r="F121" s="37"/>
      <c r="G121" s="38"/>
      <c r="H121" s="39">
        <v>0</v>
      </c>
      <c r="I121" s="40">
        <f>G121*H121</f>
        <v>0</v>
      </c>
      <c r="J121" s="41"/>
    </row>
    <row r="122" spans="1:13" x14ac:dyDescent="0.35">
      <c r="A122" s="17" t="s">
        <v>194</v>
      </c>
      <c r="B122" s="35"/>
      <c r="C122" s="79" t="s">
        <v>130</v>
      </c>
      <c r="D122" s="37"/>
      <c r="E122" s="87" t="s">
        <v>131</v>
      </c>
      <c r="F122" s="37"/>
      <c r="G122" s="38"/>
      <c r="H122" s="39">
        <v>0</v>
      </c>
      <c r="I122" s="40">
        <f>G122*H122</f>
        <v>0</v>
      </c>
      <c r="J122" s="88"/>
      <c r="K122" s="41"/>
      <c r="M122" s="18"/>
    </row>
    <row r="123" spans="1:13" x14ac:dyDescent="0.35">
      <c r="A123" s="17" t="s">
        <v>194</v>
      </c>
      <c r="B123" s="35">
        <f>B118+1</f>
        <v>4030</v>
      </c>
      <c r="C123" s="79" t="s">
        <v>132</v>
      </c>
      <c r="D123" s="37" t="s">
        <v>128</v>
      </c>
      <c r="E123" s="49" t="s">
        <v>133</v>
      </c>
      <c r="F123" s="37" t="s">
        <v>15</v>
      </c>
      <c r="G123" s="38"/>
      <c r="H123" s="39">
        <v>420</v>
      </c>
      <c r="I123" s="40">
        <f>G123*H123</f>
        <v>0</v>
      </c>
      <c r="J123" s="88"/>
      <c r="K123" s="41"/>
      <c r="M123" s="18"/>
    </row>
    <row r="124" spans="1:13" ht="15" customHeight="1" x14ac:dyDescent="0.35">
      <c r="A124" s="17" t="s">
        <v>194</v>
      </c>
      <c r="B124" s="35">
        <f>B123+1</f>
        <v>4031</v>
      </c>
      <c r="C124" s="79" t="s">
        <v>134</v>
      </c>
      <c r="D124" s="37" t="s">
        <v>128</v>
      </c>
      <c r="E124" s="49" t="s">
        <v>214</v>
      </c>
      <c r="F124" s="37" t="s">
        <v>15</v>
      </c>
      <c r="G124" s="38"/>
      <c r="H124" s="39">
        <v>450</v>
      </c>
      <c r="I124" s="40">
        <f>G124*H124</f>
        <v>0</v>
      </c>
      <c r="J124" s="88"/>
      <c r="K124" s="41"/>
      <c r="M124" s="18"/>
    </row>
    <row r="125" spans="1:13" x14ac:dyDescent="0.35">
      <c r="A125" s="17" t="s">
        <v>194</v>
      </c>
      <c r="B125" s="35">
        <f>B124+1</f>
        <v>4032</v>
      </c>
      <c r="C125" s="79" t="s">
        <v>135</v>
      </c>
      <c r="D125" s="37" t="s">
        <v>128</v>
      </c>
      <c r="E125" s="49" t="s">
        <v>136</v>
      </c>
      <c r="F125" s="37" t="s">
        <v>15</v>
      </c>
      <c r="G125" s="38"/>
      <c r="H125" s="39">
        <v>255</v>
      </c>
      <c r="I125" s="40">
        <f>G125*H125</f>
        <v>0</v>
      </c>
      <c r="J125" s="88"/>
      <c r="K125" s="41"/>
      <c r="M125" s="18"/>
    </row>
    <row r="126" spans="1:13" x14ac:dyDescent="0.35">
      <c r="A126" s="17" t="s">
        <v>194</v>
      </c>
      <c r="B126" s="35">
        <f>B125+1</f>
        <v>4033</v>
      </c>
      <c r="C126" s="79" t="s">
        <v>137</v>
      </c>
      <c r="D126" s="37" t="s">
        <v>129</v>
      </c>
      <c r="E126" s="49" t="s">
        <v>138</v>
      </c>
      <c r="F126" s="37" t="s">
        <v>15</v>
      </c>
      <c r="G126" s="38"/>
      <c r="H126" s="39">
        <v>190</v>
      </c>
      <c r="I126" s="40">
        <f>G126*H126</f>
        <v>0</v>
      </c>
      <c r="J126" s="41"/>
      <c r="K126" s="41"/>
      <c r="M126" s="18"/>
    </row>
    <row r="127" spans="1:13" x14ac:dyDescent="0.35">
      <c r="A127" s="17" t="s">
        <v>194</v>
      </c>
      <c r="B127" s="35"/>
      <c r="C127" s="79" t="s">
        <v>139</v>
      </c>
      <c r="D127" s="37"/>
      <c r="E127" s="87" t="s">
        <v>140</v>
      </c>
      <c r="F127" s="37"/>
      <c r="G127" s="38"/>
      <c r="H127" s="39">
        <v>0</v>
      </c>
      <c r="I127" s="40">
        <f>G127*H127</f>
        <v>0</v>
      </c>
      <c r="J127" s="41"/>
      <c r="K127" s="41"/>
      <c r="M127" s="18"/>
    </row>
    <row r="128" spans="1:13" ht="15" customHeight="1" x14ac:dyDescent="0.35">
      <c r="A128" s="17" t="s">
        <v>194</v>
      </c>
      <c r="B128" s="35">
        <f>B126+1</f>
        <v>4034</v>
      </c>
      <c r="C128" s="79" t="s">
        <v>141</v>
      </c>
      <c r="D128" s="37" t="s">
        <v>128</v>
      </c>
      <c r="E128" s="49" t="s">
        <v>142</v>
      </c>
      <c r="F128" s="37" t="s">
        <v>15</v>
      </c>
      <c r="G128" s="38"/>
      <c r="H128" s="39">
        <v>780</v>
      </c>
      <c r="I128" s="40">
        <f>G128*H128</f>
        <v>0</v>
      </c>
      <c r="J128" s="88"/>
      <c r="K128" s="41"/>
      <c r="M128" s="18"/>
    </row>
    <row r="129" spans="1:13" x14ac:dyDescent="0.35">
      <c r="A129" s="17" t="s">
        <v>194</v>
      </c>
      <c r="B129" s="35">
        <f>B128+1</f>
        <v>4035</v>
      </c>
      <c r="C129" s="79" t="s">
        <v>143</v>
      </c>
      <c r="D129" s="37" t="s">
        <v>128</v>
      </c>
      <c r="E129" s="49" t="s">
        <v>144</v>
      </c>
      <c r="F129" s="37" t="s">
        <v>15</v>
      </c>
      <c r="G129" s="38"/>
      <c r="H129" s="39">
        <v>750</v>
      </c>
      <c r="I129" s="40">
        <f>G129*H129</f>
        <v>0</v>
      </c>
      <c r="J129" s="88"/>
      <c r="K129" s="41"/>
      <c r="M129" s="18"/>
    </row>
    <row r="130" spans="1:13" x14ac:dyDescent="0.35">
      <c r="A130" s="17" t="s">
        <v>194</v>
      </c>
      <c r="B130" s="35">
        <f>B129+1</f>
        <v>4036</v>
      </c>
      <c r="C130" s="79" t="s">
        <v>145</v>
      </c>
      <c r="D130" s="37" t="s">
        <v>128</v>
      </c>
      <c r="E130" s="49" t="s">
        <v>146</v>
      </c>
      <c r="F130" s="37" t="s">
        <v>15</v>
      </c>
      <c r="G130" s="38"/>
      <c r="H130" s="39">
        <v>420</v>
      </c>
      <c r="I130" s="40">
        <f>G130*H130</f>
        <v>0</v>
      </c>
      <c r="J130" s="88"/>
      <c r="K130" s="41"/>
      <c r="M130" s="18"/>
    </row>
    <row r="131" spans="1:13" x14ac:dyDescent="0.35">
      <c r="A131" s="17" t="s">
        <v>194</v>
      </c>
      <c r="B131" s="35">
        <f>B130+1</f>
        <v>4037</v>
      </c>
      <c r="C131" s="79" t="s">
        <v>147</v>
      </c>
      <c r="D131" s="37" t="s">
        <v>129</v>
      </c>
      <c r="E131" s="49" t="s">
        <v>148</v>
      </c>
      <c r="F131" s="37" t="s">
        <v>15</v>
      </c>
      <c r="G131" s="38"/>
      <c r="H131" s="39">
        <v>235</v>
      </c>
      <c r="I131" s="40">
        <f>G131*H131</f>
        <v>0</v>
      </c>
      <c r="J131" s="41"/>
      <c r="K131" s="41"/>
      <c r="M131" s="18"/>
    </row>
    <row r="132" spans="1:13" x14ac:dyDescent="0.35">
      <c r="A132" s="17" t="s">
        <v>194</v>
      </c>
      <c r="B132" s="35"/>
      <c r="C132" s="79" t="s">
        <v>149</v>
      </c>
      <c r="D132" s="37"/>
      <c r="E132" s="109" t="s">
        <v>150</v>
      </c>
      <c r="F132" s="37"/>
      <c r="G132" s="38"/>
      <c r="H132" s="39">
        <v>0</v>
      </c>
      <c r="I132" s="40">
        <f>G132*H132</f>
        <v>0</v>
      </c>
      <c r="J132" s="88"/>
    </row>
    <row r="133" spans="1:13" x14ac:dyDescent="0.35">
      <c r="A133" s="17" t="s">
        <v>194</v>
      </c>
      <c r="B133" s="35"/>
      <c r="C133" s="79" t="s">
        <v>151</v>
      </c>
      <c r="D133" s="37"/>
      <c r="E133" s="87" t="s">
        <v>152</v>
      </c>
      <c r="F133" s="37"/>
      <c r="G133" s="38"/>
      <c r="H133" s="39">
        <v>0</v>
      </c>
      <c r="I133" s="40">
        <f>G133*H133</f>
        <v>0</v>
      </c>
      <c r="J133" s="41"/>
    </row>
    <row r="134" spans="1:13" ht="15" customHeight="1" x14ac:dyDescent="0.35">
      <c r="A134" s="17"/>
      <c r="B134" s="35"/>
      <c r="C134" s="79"/>
      <c r="D134" s="37"/>
      <c r="E134" s="49" t="s">
        <v>206</v>
      </c>
      <c r="F134" s="37" t="s">
        <v>15</v>
      </c>
      <c r="G134" s="38"/>
      <c r="H134" s="39">
        <v>45</v>
      </c>
      <c r="I134" s="40">
        <f>G134*H134</f>
        <v>0</v>
      </c>
      <c r="J134" s="41"/>
    </row>
    <row r="135" spans="1:13" x14ac:dyDescent="0.35">
      <c r="A135" s="17" t="s">
        <v>194</v>
      </c>
      <c r="B135" s="35">
        <f>B131+1</f>
        <v>4038</v>
      </c>
      <c r="C135" s="79" t="s">
        <v>153</v>
      </c>
      <c r="D135" s="37" t="s">
        <v>128</v>
      </c>
      <c r="E135" s="49" t="s">
        <v>154</v>
      </c>
      <c r="F135" s="37" t="s">
        <v>15</v>
      </c>
      <c r="G135" s="38"/>
      <c r="H135" s="39">
        <v>120</v>
      </c>
      <c r="I135" s="40">
        <f>G135*H135</f>
        <v>0</v>
      </c>
      <c r="J135" s="41"/>
    </row>
    <row r="136" spans="1:13" x14ac:dyDescent="0.35">
      <c r="A136" s="17" t="s">
        <v>194</v>
      </c>
      <c r="B136" s="35">
        <f>B135+1</f>
        <v>4039</v>
      </c>
      <c r="C136" s="79" t="s">
        <v>155</v>
      </c>
      <c r="D136" s="37" t="s">
        <v>128</v>
      </c>
      <c r="E136" s="49" t="s">
        <v>156</v>
      </c>
      <c r="F136" s="37" t="s">
        <v>15</v>
      </c>
      <c r="G136" s="38"/>
      <c r="H136" s="39">
        <v>75</v>
      </c>
      <c r="I136" s="40">
        <f>G136*H136</f>
        <v>0</v>
      </c>
      <c r="J136" s="41"/>
    </row>
    <row r="137" spans="1:13" x14ac:dyDescent="0.35">
      <c r="A137" s="17" t="s">
        <v>194</v>
      </c>
      <c r="B137" s="35">
        <f>B136+1</f>
        <v>4040</v>
      </c>
      <c r="C137" s="79" t="s">
        <v>157</v>
      </c>
      <c r="D137" s="37" t="s">
        <v>128</v>
      </c>
      <c r="E137" s="49" t="s">
        <v>158</v>
      </c>
      <c r="F137" s="37" t="s">
        <v>15</v>
      </c>
      <c r="G137" s="38"/>
      <c r="H137" s="39">
        <v>25</v>
      </c>
      <c r="I137" s="40">
        <f>G137*H137</f>
        <v>0</v>
      </c>
      <c r="J137" s="41"/>
    </row>
    <row r="138" spans="1:13" x14ac:dyDescent="0.35">
      <c r="A138" s="17" t="s">
        <v>194</v>
      </c>
      <c r="B138" s="35">
        <f>B137+1</f>
        <v>4041</v>
      </c>
      <c r="C138" s="79" t="s">
        <v>159</v>
      </c>
      <c r="D138" s="37" t="s">
        <v>128</v>
      </c>
      <c r="E138" s="49" t="s">
        <v>160</v>
      </c>
      <c r="F138" s="37" t="s">
        <v>15</v>
      </c>
      <c r="G138" s="38"/>
      <c r="H138" s="39">
        <v>65</v>
      </c>
      <c r="I138" s="40">
        <f>G138*H138</f>
        <v>0</v>
      </c>
      <c r="J138" s="41"/>
    </row>
    <row r="139" spans="1:13" x14ac:dyDescent="0.35">
      <c r="A139" s="17" t="s">
        <v>194</v>
      </c>
      <c r="B139" s="35"/>
      <c r="C139" s="79" t="s">
        <v>161</v>
      </c>
      <c r="D139" s="37"/>
      <c r="E139" s="87" t="s">
        <v>162</v>
      </c>
      <c r="F139" s="37"/>
      <c r="G139" s="38"/>
      <c r="H139" s="39">
        <v>0</v>
      </c>
      <c r="I139" s="40">
        <f>G139*H139</f>
        <v>0</v>
      </c>
      <c r="J139" s="41"/>
    </row>
    <row r="140" spans="1:13" x14ac:dyDescent="0.35">
      <c r="A140" s="17" t="s">
        <v>194</v>
      </c>
      <c r="B140" s="35">
        <f>B138+1</f>
        <v>4042</v>
      </c>
      <c r="C140" s="80" t="s">
        <v>163</v>
      </c>
      <c r="D140" s="61" t="s">
        <v>128</v>
      </c>
      <c r="E140" s="49" t="s">
        <v>164</v>
      </c>
      <c r="F140" s="37" t="s">
        <v>15</v>
      </c>
      <c r="G140" s="38"/>
      <c r="H140" s="39">
        <v>660</v>
      </c>
      <c r="I140" s="40">
        <f>G140*H140</f>
        <v>0</v>
      </c>
      <c r="J140" s="88"/>
    </row>
    <row r="141" spans="1:13" x14ac:dyDescent="0.35">
      <c r="A141" s="17" t="s">
        <v>194</v>
      </c>
      <c r="B141" s="35">
        <f>B140+1</f>
        <v>4043</v>
      </c>
      <c r="C141" s="81" t="s">
        <v>165</v>
      </c>
      <c r="D141" s="64" t="s">
        <v>128</v>
      </c>
      <c r="E141" s="49" t="s">
        <v>166</v>
      </c>
      <c r="F141" s="37" t="s">
        <v>15</v>
      </c>
      <c r="G141" s="38"/>
      <c r="H141" s="39">
        <v>340</v>
      </c>
      <c r="I141" s="40">
        <f>G141*H141</f>
        <v>0</v>
      </c>
      <c r="J141" s="88"/>
    </row>
    <row r="142" spans="1:13" x14ac:dyDescent="0.35">
      <c r="A142" s="17" t="s">
        <v>194</v>
      </c>
      <c r="B142" s="35">
        <f>B141+1</f>
        <v>4044</v>
      </c>
      <c r="C142" s="79" t="s">
        <v>167</v>
      </c>
      <c r="D142" s="37" t="s">
        <v>128</v>
      </c>
      <c r="E142" s="49" t="s">
        <v>168</v>
      </c>
      <c r="F142" s="37" t="s">
        <v>15</v>
      </c>
      <c r="G142" s="38"/>
      <c r="H142" s="39">
        <v>510</v>
      </c>
      <c r="I142" s="40">
        <f>G142*H142</f>
        <v>0</v>
      </c>
      <c r="J142" s="88"/>
    </row>
    <row r="143" spans="1:13" x14ac:dyDescent="0.35">
      <c r="A143" s="17" t="s">
        <v>194</v>
      </c>
      <c r="B143" s="35">
        <f>B142+1</f>
        <v>4045</v>
      </c>
      <c r="C143" s="79" t="s">
        <v>169</v>
      </c>
      <c r="D143" s="37" t="s">
        <v>128</v>
      </c>
      <c r="E143" s="49" t="s">
        <v>170</v>
      </c>
      <c r="F143" s="37" t="s">
        <v>15</v>
      </c>
      <c r="G143" s="38"/>
      <c r="H143" s="39">
        <v>55</v>
      </c>
      <c r="I143" s="40">
        <f>G143*H143</f>
        <v>0</v>
      </c>
      <c r="J143" s="41"/>
    </row>
    <row r="144" spans="1:13" x14ac:dyDescent="0.35">
      <c r="A144" s="17" t="s">
        <v>194</v>
      </c>
      <c r="B144" s="35">
        <f>B143+1</f>
        <v>4046</v>
      </c>
      <c r="C144" s="79" t="s">
        <v>171</v>
      </c>
      <c r="D144" s="37" t="s">
        <v>128</v>
      </c>
      <c r="E144" s="49" t="s">
        <v>172</v>
      </c>
      <c r="F144" s="37" t="s">
        <v>15</v>
      </c>
      <c r="G144" s="38"/>
      <c r="H144" s="39">
        <v>95</v>
      </c>
      <c r="I144" s="40">
        <f>G144*H144</f>
        <v>0</v>
      </c>
      <c r="J144" s="41"/>
    </row>
    <row r="145" spans="1:10" x14ac:dyDescent="0.35">
      <c r="A145" s="17" t="s">
        <v>194</v>
      </c>
      <c r="B145" s="35"/>
      <c r="C145" s="36"/>
      <c r="D145" s="37"/>
      <c r="E145" s="110" t="s">
        <v>173</v>
      </c>
      <c r="F145" s="37"/>
      <c r="G145" s="38"/>
      <c r="H145" s="39">
        <v>0</v>
      </c>
      <c r="I145" s="40">
        <f>G145*H145</f>
        <v>0</v>
      </c>
      <c r="J145" s="41"/>
    </row>
    <row r="146" spans="1:10" s="89" customFormat="1" ht="51" customHeight="1" x14ac:dyDescent="0.35">
      <c r="A146" s="17" t="s">
        <v>194</v>
      </c>
      <c r="B146" s="90">
        <f>B144+1</f>
        <v>4047</v>
      </c>
      <c r="C146" s="91"/>
      <c r="D146" s="92"/>
      <c r="E146" s="93" t="s">
        <v>207</v>
      </c>
      <c r="F146" s="92" t="s">
        <v>19</v>
      </c>
      <c r="G146" s="38"/>
      <c r="H146" s="39">
        <v>86</v>
      </c>
      <c r="I146" s="40">
        <f>G146*H146</f>
        <v>0</v>
      </c>
      <c r="J146" s="41"/>
    </row>
    <row r="147" spans="1:10" s="89" customFormat="1" ht="28.5" customHeight="1" x14ac:dyDescent="0.35">
      <c r="A147" s="17"/>
      <c r="B147" s="90"/>
      <c r="C147" s="91"/>
      <c r="D147" s="92"/>
      <c r="E147" s="93"/>
      <c r="F147" s="92"/>
      <c r="G147" s="38"/>
      <c r="H147" s="39">
        <v>0</v>
      </c>
      <c r="I147" s="40">
        <f>G147*H147</f>
        <v>0</v>
      </c>
      <c r="J147" s="41"/>
    </row>
    <row r="148" spans="1:10" x14ac:dyDescent="0.45">
      <c r="B148" s="35"/>
      <c r="C148" s="36"/>
      <c r="D148" s="37"/>
      <c r="E148" s="56" t="s">
        <v>174</v>
      </c>
      <c r="F148" s="37"/>
      <c r="G148" s="37"/>
      <c r="H148" s="39">
        <v>0</v>
      </c>
      <c r="I148" s="40">
        <f>G148*H148</f>
        <v>0</v>
      </c>
      <c r="J148" s="41"/>
    </row>
    <row r="149" spans="1:10" x14ac:dyDescent="0.45">
      <c r="B149" s="35">
        <f>B146+1</f>
        <v>4048</v>
      </c>
      <c r="C149" s="36"/>
      <c r="D149" s="37"/>
      <c r="E149" s="49" t="s">
        <v>215</v>
      </c>
      <c r="F149" s="37" t="s">
        <v>15</v>
      </c>
      <c r="G149" s="38"/>
      <c r="H149" s="39">
        <v>3</v>
      </c>
      <c r="I149" s="40">
        <f>G149*H149</f>
        <v>0</v>
      </c>
      <c r="J149" s="41"/>
    </row>
    <row r="150" spans="1:10" x14ac:dyDescent="0.35">
      <c r="A150" s="17" t="s">
        <v>194</v>
      </c>
      <c r="B150" s="35">
        <f>B149+1</f>
        <v>4049</v>
      </c>
      <c r="C150" s="36"/>
      <c r="D150" s="37"/>
      <c r="E150" s="49" t="s">
        <v>216</v>
      </c>
      <c r="F150" s="37" t="s">
        <v>15</v>
      </c>
      <c r="G150" s="38"/>
      <c r="H150" s="39">
        <v>7</v>
      </c>
      <c r="I150" s="40">
        <f>G150*H150</f>
        <v>0</v>
      </c>
      <c r="J150" s="41"/>
    </row>
    <row r="151" spans="1:10" x14ac:dyDescent="0.35">
      <c r="A151" s="17" t="s">
        <v>194</v>
      </c>
      <c r="B151" s="35">
        <f t="shared" ref="B151:B156" si="9">B150+1</f>
        <v>4050</v>
      </c>
      <c r="C151" s="36"/>
      <c r="D151" s="37"/>
      <c r="E151" s="49" t="s">
        <v>217</v>
      </c>
      <c r="F151" s="37" t="s">
        <v>15</v>
      </c>
      <c r="G151" s="38"/>
      <c r="H151" s="39">
        <v>16</v>
      </c>
      <c r="I151" s="40">
        <f>G151*H151</f>
        <v>0</v>
      </c>
      <c r="J151" s="41"/>
    </row>
    <row r="152" spans="1:10" x14ac:dyDescent="0.35">
      <c r="A152" s="17" t="s">
        <v>194</v>
      </c>
      <c r="B152" s="35">
        <f t="shared" si="9"/>
        <v>4051</v>
      </c>
      <c r="C152" s="36"/>
      <c r="D152" s="37"/>
      <c r="E152" s="49" t="s">
        <v>218</v>
      </c>
      <c r="F152" s="37" t="s">
        <v>15</v>
      </c>
      <c r="G152" s="38"/>
      <c r="H152" s="39">
        <v>9</v>
      </c>
      <c r="I152" s="40">
        <f>G152*H152</f>
        <v>0</v>
      </c>
      <c r="J152" s="41"/>
    </row>
    <row r="153" spans="1:10" x14ac:dyDescent="0.35">
      <c r="A153" s="17" t="s">
        <v>194</v>
      </c>
      <c r="B153" s="35">
        <f t="shared" si="9"/>
        <v>4052</v>
      </c>
      <c r="C153" s="36"/>
      <c r="D153" s="37"/>
      <c r="E153" s="49" t="s">
        <v>219</v>
      </c>
      <c r="F153" s="37" t="s">
        <v>15</v>
      </c>
      <c r="G153" s="38"/>
      <c r="H153" s="39">
        <v>15</v>
      </c>
      <c r="I153" s="40">
        <f>G153*H153</f>
        <v>0</v>
      </c>
      <c r="J153" s="41"/>
    </row>
    <row r="154" spans="1:10" x14ac:dyDescent="0.35">
      <c r="A154" s="17" t="s">
        <v>194</v>
      </c>
      <c r="B154" s="35">
        <f t="shared" si="9"/>
        <v>4053</v>
      </c>
      <c r="C154" s="36"/>
      <c r="D154" s="37"/>
      <c r="E154" s="49" t="s">
        <v>220</v>
      </c>
      <c r="F154" s="37" t="s">
        <v>15</v>
      </c>
      <c r="G154" s="38"/>
      <c r="H154" s="39">
        <v>73</v>
      </c>
      <c r="I154" s="40">
        <f>G154*H154</f>
        <v>0</v>
      </c>
      <c r="J154" s="41"/>
    </row>
    <row r="155" spans="1:10" x14ac:dyDescent="0.35">
      <c r="A155" s="17" t="s">
        <v>194</v>
      </c>
      <c r="B155" s="35">
        <f t="shared" si="9"/>
        <v>4054</v>
      </c>
      <c r="C155" s="36"/>
      <c r="D155" s="37"/>
      <c r="E155" s="49" t="s">
        <v>175</v>
      </c>
      <c r="F155" s="37" t="s">
        <v>15</v>
      </c>
      <c r="G155" s="38"/>
      <c r="H155" s="39">
        <v>4825</v>
      </c>
      <c r="I155" s="40">
        <f>G155*H155</f>
        <v>0</v>
      </c>
      <c r="J155" s="41"/>
    </row>
    <row r="156" spans="1:10" x14ac:dyDescent="0.35">
      <c r="A156" s="17" t="s">
        <v>194</v>
      </c>
      <c r="B156" s="35">
        <f t="shared" si="9"/>
        <v>4055</v>
      </c>
      <c r="C156" s="36"/>
      <c r="D156" s="37"/>
      <c r="E156" s="49" t="s">
        <v>176</v>
      </c>
      <c r="F156" s="37" t="s">
        <v>15</v>
      </c>
      <c r="G156" s="38"/>
      <c r="H156" s="39">
        <v>665</v>
      </c>
      <c r="I156" s="40">
        <f>G156*H156</f>
        <v>0</v>
      </c>
      <c r="J156" s="41"/>
    </row>
    <row r="157" spans="1:10" ht="24" customHeight="1" x14ac:dyDescent="0.35">
      <c r="A157" s="17"/>
      <c r="B157" s="35"/>
      <c r="C157" s="36"/>
      <c r="D157" s="37"/>
      <c r="E157" s="49"/>
      <c r="F157" s="37"/>
      <c r="G157" s="38"/>
      <c r="H157" s="39">
        <v>0</v>
      </c>
      <c r="I157" s="40">
        <f>G157*H157</f>
        <v>0</v>
      </c>
      <c r="J157" s="41"/>
    </row>
    <row r="158" spans="1:10" x14ac:dyDescent="0.45">
      <c r="B158" s="35"/>
      <c r="C158" s="36"/>
      <c r="D158" s="37"/>
      <c r="E158" s="56" t="s">
        <v>177</v>
      </c>
      <c r="F158" s="37"/>
      <c r="G158" s="38"/>
      <c r="H158" s="39">
        <v>0</v>
      </c>
      <c r="I158" s="40">
        <f>G158*H158</f>
        <v>0</v>
      </c>
      <c r="J158" s="41"/>
    </row>
    <row r="159" spans="1:10" x14ac:dyDescent="0.35">
      <c r="A159" s="17" t="s">
        <v>194</v>
      </c>
      <c r="B159" s="35">
        <f>B156+1</f>
        <v>4056</v>
      </c>
      <c r="C159" s="36"/>
      <c r="D159" s="37"/>
      <c r="E159" s="49" t="s">
        <v>221</v>
      </c>
      <c r="F159" s="37" t="s">
        <v>16</v>
      </c>
      <c r="G159" s="38"/>
      <c r="H159" s="39">
        <v>1310</v>
      </c>
      <c r="I159" s="40">
        <f>G159*H159</f>
        <v>0</v>
      </c>
      <c r="J159" s="41"/>
    </row>
    <row r="160" spans="1:10" x14ac:dyDescent="0.35">
      <c r="A160" s="17" t="s">
        <v>194</v>
      </c>
      <c r="B160" s="35">
        <f>B159+1</f>
        <v>4057</v>
      </c>
      <c r="C160" s="36"/>
      <c r="D160" s="37"/>
      <c r="E160" s="49" t="s">
        <v>222</v>
      </c>
      <c r="F160" s="37" t="s">
        <v>15</v>
      </c>
      <c r="G160" s="38"/>
      <c r="H160" s="39">
        <v>26</v>
      </c>
      <c r="I160" s="40">
        <f>G160*H160</f>
        <v>0</v>
      </c>
      <c r="J160" s="41"/>
    </row>
    <row r="161" spans="1:10" x14ac:dyDescent="0.35">
      <c r="A161" s="17" t="s">
        <v>194</v>
      </c>
      <c r="B161" s="35">
        <f t="shared" ref="B161:B165" si="10">B160+1</f>
        <v>4058</v>
      </c>
      <c r="C161" s="36"/>
      <c r="D161" s="37"/>
      <c r="E161" s="49" t="s">
        <v>223</v>
      </c>
      <c r="F161" s="37" t="s">
        <v>15</v>
      </c>
      <c r="G161" s="38"/>
      <c r="H161" s="39">
        <v>24</v>
      </c>
      <c r="I161" s="40">
        <f>G161*H161</f>
        <v>0</v>
      </c>
      <c r="J161" s="41"/>
    </row>
    <row r="162" spans="1:10" x14ac:dyDescent="0.35">
      <c r="A162" s="17" t="s">
        <v>194</v>
      </c>
      <c r="B162" s="35">
        <f t="shared" si="10"/>
        <v>4059</v>
      </c>
      <c r="C162" s="36"/>
      <c r="D162" s="37"/>
      <c r="E162" s="49" t="s">
        <v>178</v>
      </c>
      <c r="F162" s="37" t="s">
        <v>15</v>
      </c>
      <c r="G162" s="38"/>
      <c r="H162" s="39">
        <v>26</v>
      </c>
      <c r="I162" s="40">
        <f>G162*H162</f>
        <v>0</v>
      </c>
      <c r="J162" s="41"/>
    </row>
    <row r="163" spans="1:10" x14ac:dyDescent="0.35">
      <c r="A163" s="17" t="s">
        <v>194</v>
      </c>
      <c r="B163" s="35">
        <f t="shared" si="10"/>
        <v>4060</v>
      </c>
      <c r="C163" s="36"/>
      <c r="D163" s="37"/>
      <c r="E163" s="49" t="s">
        <v>179</v>
      </c>
      <c r="F163" s="37" t="s">
        <v>14</v>
      </c>
      <c r="G163" s="38"/>
      <c r="H163" s="39">
        <v>480</v>
      </c>
      <c r="I163" s="40">
        <f>G163*H163</f>
        <v>0</v>
      </c>
      <c r="J163" s="41"/>
    </row>
    <row r="164" spans="1:10" x14ac:dyDescent="0.45">
      <c r="A164" s="9" t="s">
        <v>200</v>
      </c>
      <c r="B164" s="35">
        <f t="shared" si="10"/>
        <v>4061</v>
      </c>
      <c r="C164" s="36"/>
      <c r="D164" s="37"/>
      <c r="E164" s="129" t="s">
        <v>201</v>
      </c>
      <c r="F164" s="37" t="s">
        <v>17</v>
      </c>
      <c r="G164" s="38"/>
      <c r="H164" s="39">
        <v>30</v>
      </c>
      <c r="I164" s="40">
        <f>G164*H164</f>
        <v>0</v>
      </c>
      <c r="J164" s="41"/>
    </row>
    <row r="165" spans="1:10" x14ac:dyDescent="0.45">
      <c r="A165" s="9" t="s">
        <v>202</v>
      </c>
      <c r="B165" s="35">
        <f t="shared" si="10"/>
        <v>4062</v>
      </c>
      <c r="C165" s="36"/>
      <c r="D165" s="37"/>
      <c r="E165" s="49" t="s">
        <v>203</v>
      </c>
      <c r="F165" s="37" t="s">
        <v>14</v>
      </c>
      <c r="G165" s="38"/>
      <c r="H165" s="39">
        <v>15</v>
      </c>
      <c r="I165" s="40">
        <f>G165*H165</f>
        <v>0</v>
      </c>
      <c r="J165" s="41"/>
    </row>
    <row r="166" spans="1:10" s="43" customFormat="1" x14ac:dyDescent="0.35">
      <c r="A166" s="42"/>
      <c r="B166" s="44"/>
      <c r="C166" s="94"/>
      <c r="D166" s="95"/>
      <c r="E166" s="100">
        <f>B80</f>
        <v>4000</v>
      </c>
      <c r="F166" s="45"/>
      <c r="G166" s="47"/>
      <c r="H166" s="39">
        <v>0</v>
      </c>
      <c r="I166" s="111">
        <f>SUBTOTAL(9,I82:I165)</f>
        <v>0</v>
      </c>
      <c r="J166" s="41"/>
    </row>
    <row r="167" spans="1:10" x14ac:dyDescent="0.45">
      <c r="B167" s="35"/>
      <c r="C167" s="36"/>
      <c r="D167" s="37"/>
      <c r="E167" s="96"/>
      <c r="F167" s="37"/>
      <c r="G167" s="38"/>
      <c r="H167" s="39">
        <v>0</v>
      </c>
      <c r="I167" s="40"/>
      <c r="J167" s="41"/>
    </row>
    <row r="168" spans="1:10" s="25" customFormat="1" x14ac:dyDescent="0.35">
      <c r="A168" s="24"/>
      <c r="B168" s="50">
        <f>B80+1000</f>
        <v>5000</v>
      </c>
      <c r="C168" s="51"/>
      <c r="D168" s="52"/>
      <c r="E168" s="53" t="s">
        <v>4</v>
      </c>
      <c r="F168" s="52"/>
      <c r="G168" s="54"/>
      <c r="H168" s="39">
        <v>0</v>
      </c>
      <c r="I168" s="55"/>
      <c r="J168" s="33"/>
    </row>
    <row r="169" spans="1:10" x14ac:dyDescent="0.45">
      <c r="B169" s="35"/>
      <c r="C169" s="36"/>
      <c r="D169" s="37"/>
      <c r="E169" s="56" t="s">
        <v>180</v>
      </c>
      <c r="F169" s="37"/>
      <c r="G169" s="38"/>
      <c r="H169" s="39">
        <v>0</v>
      </c>
      <c r="I169" s="40"/>
      <c r="J169" s="41"/>
    </row>
    <row r="170" spans="1:10" x14ac:dyDescent="0.35">
      <c r="A170" s="17" t="s">
        <v>194</v>
      </c>
      <c r="B170" s="35">
        <f>B168+1</f>
        <v>5001</v>
      </c>
      <c r="C170" s="36"/>
      <c r="D170" s="37"/>
      <c r="E170" s="49" t="s">
        <v>224</v>
      </c>
      <c r="F170" s="37" t="s">
        <v>15</v>
      </c>
      <c r="G170" s="38"/>
      <c r="H170" s="39">
        <v>26</v>
      </c>
      <c r="I170" s="40">
        <f>$G170*H170</f>
        <v>0</v>
      </c>
      <c r="J170" s="41"/>
    </row>
    <row r="171" spans="1:10" x14ac:dyDescent="0.35">
      <c r="A171" s="17" t="s">
        <v>194</v>
      </c>
      <c r="B171" s="35">
        <f>B170+1</f>
        <v>5002</v>
      </c>
      <c r="C171" s="36"/>
      <c r="D171" s="37"/>
      <c r="E171" s="49" t="s">
        <v>181</v>
      </c>
      <c r="F171" s="37" t="s">
        <v>15</v>
      </c>
      <c r="G171" s="38"/>
      <c r="H171" s="39">
        <v>88</v>
      </c>
      <c r="I171" s="40">
        <f>$G171*H171</f>
        <v>0</v>
      </c>
      <c r="J171" s="41"/>
    </row>
    <row r="172" spans="1:10" x14ac:dyDescent="0.45">
      <c r="A172" s="9" t="s">
        <v>204</v>
      </c>
      <c r="B172" s="35">
        <f>B171+1</f>
        <v>5003</v>
      </c>
      <c r="C172" s="36"/>
      <c r="D172" s="37"/>
      <c r="E172" s="49" t="s">
        <v>225</v>
      </c>
      <c r="F172" s="37" t="s">
        <v>15</v>
      </c>
      <c r="G172" s="38"/>
      <c r="H172" s="39">
        <v>5490</v>
      </c>
      <c r="I172" s="40">
        <f>$G172*H172</f>
        <v>0</v>
      </c>
      <c r="J172" s="41"/>
    </row>
    <row r="173" spans="1:10" x14ac:dyDescent="0.35">
      <c r="A173" s="17" t="s">
        <v>194</v>
      </c>
      <c r="B173" s="35">
        <f>B172+1</f>
        <v>5004</v>
      </c>
      <c r="C173" s="36"/>
      <c r="D173" s="37"/>
      <c r="E173" s="49" t="s">
        <v>182</v>
      </c>
      <c r="F173" s="37" t="s">
        <v>16</v>
      </c>
      <c r="G173" s="38"/>
      <c r="H173" s="39">
        <v>86</v>
      </c>
      <c r="I173" s="40">
        <f>$G173*H173</f>
        <v>0</v>
      </c>
      <c r="J173" s="41"/>
    </row>
    <row r="174" spans="1:10" x14ac:dyDescent="0.35">
      <c r="A174" s="17"/>
      <c r="B174" s="35">
        <f>B173+1</f>
        <v>5005</v>
      </c>
      <c r="C174" s="36"/>
      <c r="D174" s="37"/>
      <c r="E174" s="49" t="s">
        <v>226</v>
      </c>
      <c r="F174" s="37" t="s">
        <v>15</v>
      </c>
      <c r="G174" s="38"/>
      <c r="H174" s="39">
        <v>5</v>
      </c>
      <c r="I174" s="40">
        <f>$G174*H174</f>
        <v>0</v>
      </c>
      <c r="J174" s="41"/>
    </row>
    <row r="175" spans="1:10" x14ac:dyDescent="0.35">
      <c r="A175" s="17"/>
      <c r="B175" s="35"/>
      <c r="C175" s="36"/>
      <c r="D175" s="37"/>
      <c r="E175" s="49"/>
      <c r="F175" s="37"/>
      <c r="G175" s="38"/>
      <c r="H175" s="39">
        <v>0</v>
      </c>
      <c r="I175" s="40"/>
      <c r="J175" s="41"/>
    </row>
    <row r="176" spans="1:10" x14ac:dyDescent="0.45">
      <c r="B176" s="35"/>
      <c r="C176" s="36"/>
      <c r="D176" s="37"/>
      <c r="E176" s="56" t="s">
        <v>183</v>
      </c>
      <c r="F176" s="37"/>
      <c r="G176" s="38"/>
      <c r="H176" s="39">
        <v>0</v>
      </c>
      <c r="I176" s="40"/>
      <c r="J176" s="41"/>
    </row>
    <row r="177" spans="1:10" x14ac:dyDescent="0.35">
      <c r="A177" s="17" t="s">
        <v>194</v>
      </c>
      <c r="B177" s="35">
        <f>B174+1</f>
        <v>5006</v>
      </c>
      <c r="C177" s="36"/>
      <c r="D177" s="37"/>
      <c r="E177" s="49" t="s">
        <v>224</v>
      </c>
      <c r="F177" s="37" t="s">
        <v>15</v>
      </c>
      <c r="G177" s="38"/>
      <c r="H177" s="39">
        <v>26</v>
      </c>
      <c r="I177" s="40">
        <f>$G177*H177</f>
        <v>0</v>
      </c>
      <c r="J177" s="41"/>
    </row>
    <row r="178" spans="1:10" x14ac:dyDescent="0.35">
      <c r="A178" s="17" t="s">
        <v>194</v>
      </c>
      <c r="B178" s="35">
        <f>B177+1</f>
        <v>5007</v>
      </c>
      <c r="C178" s="36"/>
      <c r="D178" s="37"/>
      <c r="E178" s="49" t="s">
        <v>181</v>
      </c>
      <c r="F178" s="37" t="s">
        <v>15</v>
      </c>
      <c r="G178" s="38"/>
      <c r="H178" s="39">
        <v>88</v>
      </c>
      <c r="I178" s="40">
        <f>$G178*H178</f>
        <v>0</v>
      </c>
      <c r="J178" s="41"/>
    </row>
    <row r="179" spans="1:10" x14ac:dyDescent="0.45">
      <c r="A179" s="9" t="s">
        <v>204</v>
      </c>
      <c r="B179" s="35">
        <f>B178+1</f>
        <v>5008</v>
      </c>
      <c r="C179" s="60"/>
      <c r="D179" s="61"/>
      <c r="E179" s="49" t="s">
        <v>225</v>
      </c>
      <c r="F179" s="37" t="s">
        <v>16</v>
      </c>
      <c r="G179" s="38"/>
      <c r="H179" s="39">
        <v>5490</v>
      </c>
      <c r="I179" s="40">
        <f>$G179*H179</f>
        <v>0</v>
      </c>
      <c r="J179" s="41"/>
    </row>
    <row r="180" spans="1:10" x14ac:dyDescent="0.35">
      <c r="A180" s="17" t="s">
        <v>194</v>
      </c>
      <c r="B180" s="35">
        <f>B179+1</f>
        <v>5009</v>
      </c>
      <c r="C180" s="36"/>
      <c r="D180" s="37"/>
      <c r="E180" s="49" t="s">
        <v>182</v>
      </c>
      <c r="F180" s="37" t="s">
        <v>16</v>
      </c>
      <c r="G180" s="38"/>
      <c r="H180" s="39">
        <v>86</v>
      </c>
      <c r="I180" s="40">
        <f>$G180*H180</f>
        <v>0</v>
      </c>
      <c r="J180" s="41"/>
    </row>
    <row r="181" spans="1:10" x14ac:dyDescent="0.35">
      <c r="A181" s="17"/>
      <c r="B181" s="35">
        <f>B180+1</f>
        <v>5010</v>
      </c>
      <c r="C181" s="36"/>
      <c r="D181" s="37"/>
      <c r="E181" s="49" t="s">
        <v>226</v>
      </c>
      <c r="F181" s="37" t="s">
        <v>15</v>
      </c>
      <c r="G181" s="38"/>
      <c r="H181" s="39">
        <v>12</v>
      </c>
      <c r="I181" s="40">
        <f>$G181*H181</f>
        <v>0</v>
      </c>
      <c r="J181" s="41"/>
    </row>
    <row r="182" spans="1:10" x14ac:dyDescent="0.35">
      <c r="A182" s="17"/>
      <c r="B182" s="35"/>
      <c r="C182" s="36"/>
      <c r="D182" s="37"/>
      <c r="E182" s="49"/>
      <c r="F182" s="37"/>
      <c r="G182" s="38"/>
      <c r="H182" s="39">
        <v>0</v>
      </c>
      <c r="I182" s="40"/>
      <c r="J182" s="41"/>
    </row>
    <row r="183" spans="1:10" x14ac:dyDescent="0.45">
      <c r="B183" s="35"/>
      <c r="C183" s="36"/>
      <c r="D183" s="37"/>
      <c r="E183" s="56" t="s">
        <v>184</v>
      </c>
      <c r="F183" s="37"/>
      <c r="G183" s="38"/>
      <c r="H183" s="39">
        <v>0</v>
      </c>
      <c r="I183" s="40"/>
      <c r="J183" s="41"/>
    </row>
    <row r="184" spans="1:10" x14ac:dyDescent="0.35">
      <c r="A184" s="17" t="s">
        <v>194</v>
      </c>
      <c r="B184" s="35">
        <f>B181+1</f>
        <v>5011</v>
      </c>
      <c r="C184" s="36"/>
      <c r="D184" s="37"/>
      <c r="E184" s="49" t="s">
        <v>224</v>
      </c>
      <c r="F184" s="37" t="s">
        <v>15</v>
      </c>
      <c r="G184" s="38"/>
      <c r="H184" s="39">
        <v>26</v>
      </c>
      <c r="I184" s="40">
        <f>$G184*H184</f>
        <v>0</v>
      </c>
      <c r="J184" s="41"/>
    </row>
    <row r="185" spans="1:10" x14ac:dyDescent="0.35">
      <c r="A185" s="17" t="s">
        <v>194</v>
      </c>
      <c r="B185" s="35">
        <f>B184+1</f>
        <v>5012</v>
      </c>
      <c r="C185" s="36"/>
      <c r="D185" s="37"/>
      <c r="E185" s="49" t="s">
        <v>181</v>
      </c>
      <c r="F185" s="37" t="s">
        <v>15</v>
      </c>
      <c r="G185" s="38"/>
      <c r="H185" s="39">
        <v>88</v>
      </c>
      <c r="I185" s="40">
        <f>$G185*H185</f>
        <v>0</v>
      </c>
      <c r="J185" s="41"/>
    </row>
    <row r="186" spans="1:10" x14ac:dyDescent="0.45">
      <c r="A186" s="9" t="s">
        <v>204</v>
      </c>
      <c r="B186" s="35">
        <f>B185+1</f>
        <v>5013</v>
      </c>
      <c r="C186" s="36"/>
      <c r="D186" s="37"/>
      <c r="E186" s="49" t="s">
        <v>225</v>
      </c>
      <c r="F186" s="37" t="s">
        <v>15</v>
      </c>
      <c r="G186" s="38"/>
      <c r="H186" s="39">
        <v>5490</v>
      </c>
      <c r="I186" s="40">
        <f>$G186*H186</f>
        <v>0</v>
      </c>
      <c r="J186" s="41"/>
    </row>
    <row r="187" spans="1:10" x14ac:dyDescent="0.35">
      <c r="A187" s="17" t="s">
        <v>194</v>
      </c>
      <c r="B187" s="35">
        <f>B186+1</f>
        <v>5014</v>
      </c>
      <c r="C187" s="36"/>
      <c r="D187" s="37"/>
      <c r="E187" s="49" t="s">
        <v>182</v>
      </c>
      <c r="F187" s="37" t="s">
        <v>16</v>
      </c>
      <c r="G187" s="38"/>
      <c r="H187" s="39">
        <v>86</v>
      </c>
      <c r="I187" s="40">
        <f>$G187*H187</f>
        <v>0</v>
      </c>
      <c r="J187" s="41"/>
    </row>
    <row r="188" spans="1:10" x14ac:dyDescent="0.35">
      <c r="A188" s="17"/>
      <c r="B188" s="35">
        <f>B187+1</f>
        <v>5015</v>
      </c>
      <c r="C188" s="36"/>
      <c r="D188" s="37"/>
      <c r="E188" s="49" t="s">
        <v>226</v>
      </c>
      <c r="F188" s="37" t="s">
        <v>15</v>
      </c>
      <c r="G188" s="38"/>
      <c r="H188" s="39">
        <v>10</v>
      </c>
      <c r="I188" s="40">
        <f>$G188*H188</f>
        <v>0</v>
      </c>
      <c r="J188" s="41"/>
    </row>
    <row r="189" spans="1:10" x14ac:dyDescent="0.35">
      <c r="A189" s="17"/>
      <c r="B189" s="35"/>
      <c r="C189" s="36"/>
      <c r="D189" s="37"/>
      <c r="E189" s="49"/>
      <c r="F189" s="37"/>
      <c r="G189" s="38"/>
      <c r="H189" s="39">
        <v>0</v>
      </c>
      <c r="I189" s="40"/>
      <c r="J189" s="41"/>
    </row>
    <row r="190" spans="1:10" x14ac:dyDescent="0.45">
      <c r="B190" s="35"/>
      <c r="C190" s="36"/>
      <c r="D190" s="37"/>
      <c r="E190" s="56" t="s">
        <v>227</v>
      </c>
      <c r="F190" s="37"/>
      <c r="G190" s="38"/>
      <c r="H190" s="39">
        <v>0</v>
      </c>
      <c r="I190" s="40"/>
      <c r="J190" s="41"/>
    </row>
    <row r="191" spans="1:10" x14ac:dyDescent="0.35">
      <c r="A191" s="17" t="s">
        <v>194</v>
      </c>
      <c r="B191" s="35">
        <f>B188+1</f>
        <v>5016</v>
      </c>
      <c r="C191" s="36"/>
      <c r="D191" s="37"/>
      <c r="E191" s="49" t="s">
        <v>224</v>
      </c>
      <c r="F191" s="37" t="s">
        <v>15</v>
      </c>
      <c r="G191" s="38"/>
      <c r="H191" s="39">
        <v>26</v>
      </c>
      <c r="I191" s="40">
        <f>$G191*H191</f>
        <v>0</v>
      </c>
      <c r="J191" s="41"/>
    </row>
    <row r="192" spans="1:10" x14ac:dyDescent="0.35">
      <c r="A192" s="17" t="s">
        <v>194</v>
      </c>
      <c r="B192" s="35">
        <f>B191+1</f>
        <v>5017</v>
      </c>
      <c r="C192" s="36"/>
      <c r="D192" s="37"/>
      <c r="E192" s="49" t="s">
        <v>181</v>
      </c>
      <c r="F192" s="37" t="s">
        <v>15</v>
      </c>
      <c r="G192" s="38"/>
      <c r="H192" s="39">
        <v>88</v>
      </c>
      <c r="I192" s="40">
        <f>$G192*H192</f>
        <v>0</v>
      </c>
      <c r="J192" s="41"/>
    </row>
    <row r="193" spans="1:10" x14ac:dyDescent="0.45">
      <c r="A193" s="9" t="s">
        <v>204</v>
      </c>
      <c r="B193" s="35">
        <f>B192+1</f>
        <v>5018</v>
      </c>
      <c r="C193" s="36"/>
      <c r="D193" s="37"/>
      <c r="E193" s="49" t="s">
        <v>225</v>
      </c>
      <c r="F193" s="37" t="s">
        <v>15</v>
      </c>
      <c r="G193" s="38"/>
      <c r="H193" s="39">
        <v>5490</v>
      </c>
      <c r="I193" s="40">
        <f>$G193*H193</f>
        <v>0</v>
      </c>
      <c r="J193" s="41"/>
    </row>
    <row r="194" spans="1:10" x14ac:dyDescent="0.35">
      <c r="A194" s="17" t="s">
        <v>194</v>
      </c>
      <c r="B194" s="35">
        <f>B193+1</f>
        <v>5019</v>
      </c>
      <c r="C194" s="36"/>
      <c r="D194" s="37"/>
      <c r="E194" s="49" t="s">
        <v>182</v>
      </c>
      <c r="F194" s="37" t="s">
        <v>16</v>
      </c>
      <c r="G194" s="38"/>
      <c r="H194" s="39">
        <v>86</v>
      </c>
      <c r="I194" s="40">
        <f>$G194*H194</f>
        <v>0</v>
      </c>
      <c r="J194" s="41"/>
    </row>
    <row r="195" spans="1:10" x14ac:dyDescent="0.35">
      <c r="A195" s="17"/>
      <c r="B195" s="35">
        <f>B194+1</f>
        <v>5020</v>
      </c>
      <c r="C195" s="36"/>
      <c r="D195" s="37"/>
      <c r="E195" s="49" t="s">
        <v>226</v>
      </c>
      <c r="F195" s="37" t="s">
        <v>15</v>
      </c>
      <c r="G195" s="38"/>
      <c r="H195" s="39">
        <v>8</v>
      </c>
      <c r="I195" s="40">
        <f>$G195*H195</f>
        <v>0</v>
      </c>
      <c r="J195" s="41"/>
    </row>
    <row r="196" spans="1:10" s="43" customFormat="1" x14ac:dyDescent="0.35">
      <c r="A196" s="42"/>
      <c r="B196" s="44"/>
      <c r="C196" s="94"/>
      <c r="D196" s="95"/>
      <c r="E196" s="100">
        <f>B168</f>
        <v>5000</v>
      </c>
      <c r="F196" s="45"/>
      <c r="G196" s="47"/>
      <c r="H196" s="39">
        <v>0</v>
      </c>
      <c r="I196" s="101">
        <f>SUBTOTAL(9,I170:I195)</f>
        <v>0</v>
      </c>
      <c r="J196" s="41"/>
    </row>
    <row r="197" spans="1:10" x14ac:dyDescent="0.45">
      <c r="B197" s="35"/>
      <c r="C197" s="36"/>
      <c r="D197" s="37"/>
      <c r="E197" s="49"/>
      <c r="F197" s="37"/>
      <c r="G197" s="38"/>
      <c r="H197" s="39">
        <v>0</v>
      </c>
      <c r="I197" s="40"/>
      <c r="J197" s="41"/>
    </row>
    <row r="198" spans="1:10" s="25" customFormat="1" x14ac:dyDescent="0.45">
      <c r="A198" s="9"/>
      <c r="B198" s="50">
        <f>B168+1000</f>
        <v>6000</v>
      </c>
      <c r="C198" s="51"/>
      <c r="D198" s="52"/>
      <c r="E198" s="53" t="s">
        <v>5</v>
      </c>
      <c r="F198" s="52"/>
      <c r="G198" s="54"/>
      <c r="H198" s="39">
        <v>0</v>
      </c>
      <c r="I198" s="55"/>
      <c r="J198" s="41"/>
    </row>
    <row r="199" spans="1:10" x14ac:dyDescent="0.45">
      <c r="B199" s="35"/>
      <c r="C199" s="36"/>
      <c r="D199" s="37"/>
      <c r="E199" s="56" t="s">
        <v>18</v>
      </c>
      <c r="F199" s="37"/>
      <c r="G199" s="38"/>
      <c r="H199" s="39">
        <v>0</v>
      </c>
      <c r="I199" s="40"/>
      <c r="J199" s="41"/>
    </row>
    <row r="200" spans="1:10" x14ac:dyDescent="0.35">
      <c r="A200" s="17" t="s">
        <v>194</v>
      </c>
      <c r="B200" s="35">
        <f>B198+1</f>
        <v>6001</v>
      </c>
      <c r="C200" s="36"/>
      <c r="D200" s="37"/>
      <c r="E200" s="49" t="s">
        <v>228</v>
      </c>
      <c r="F200" s="37" t="s">
        <v>14</v>
      </c>
      <c r="G200" s="38"/>
      <c r="H200" s="39">
        <v>4</v>
      </c>
      <c r="I200" s="40">
        <f t="shared" ref="I200:I201" si="11">$G200*H200</f>
        <v>0</v>
      </c>
      <c r="J200" s="41"/>
    </row>
    <row r="201" spans="1:10" x14ac:dyDescent="0.35">
      <c r="A201" s="17" t="s">
        <v>194</v>
      </c>
      <c r="B201" s="35">
        <f>B200+1</f>
        <v>6002</v>
      </c>
      <c r="C201" s="36"/>
      <c r="D201" s="37"/>
      <c r="E201" s="49" t="s">
        <v>185</v>
      </c>
      <c r="F201" s="37" t="s">
        <v>14</v>
      </c>
      <c r="G201" s="38"/>
      <c r="H201" s="39">
        <v>6</v>
      </c>
      <c r="I201" s="40">
        <f t="shared" si="11"/>
        <v>0</v>
      </c>
      <c r="J201" s="41"/>
    </row>
    <row r="202" spans="1:10" s="43" customFormat="1" x14ac:dyDescent="0.45">
      <c r="A202" s="97"/>
      <c r="B202" s="44"/>
      <c r="C202" s="94"/>
      <c r="D202" s="95"/>
      <c r="E202" s="112">
        <f>B198</f>
        <v>6000</v>
      </c>
      <c r="F202" s="45"/>
      <c r="G202" s="47"/>
      <c r="H202" s="39">
        <v>0</v>
      </c>
      <c r="I202" s="101">
        <f>SUBTOTAL(9,I199:I201)</f>
        <v>0</v>
      </c>
      <c r="J202" s="41"/>
    </row>
    <row r="203" spans="1:10" ht="19" thickBot="1" x14ac:dyDescent="0.5">
      <c r="B203" s="35"/>
      <c r="C203" s="36"/>
      <c r="D203" s="37"/>
      <c r="E203" s="96"/>
      <c r="F203" s="37"/>
      <c r="G203" s="38"/>
      <c r="H203" s="39">
        <v>0</v>
      </c>
      <c r="I203" s="40"/>
      <c r="J203" s="41"/>
    </row>
    <row r="204" spans="1:10" s="5" customFormat="1" ht="33.75" customHeight="1" thickBot="1" x14ac:dyDescent="0.4">
      <c r="B204" s="6"/>
      <c r="C204" s="7"/>
      <c r="D204" s="8"/>
      <c r="E204" s="8" t="s">
        <v>20</v>
      </c>
      <c r="G204" s="124"/>
    </row>
    <row r="205" spans="1:10" s="2" customFormat="1" ht="25.5" customHeight="1" x14ac:dyDescent="0.35">
      <c r="A205" s="4"/>
      <c r="B205" s="1"/>
      <c r="C205" s="1"/>
      <c r="D205" s="3"/>
      <c r="E205" s="3"/>
      <c r="G205" s="125"/>
      <c r="H205" s="39">
        <v>0</v>
      </c>
      <c r="I205" s="114"/>
    </row>
    <row r="206" spans="1:10" s="2" customFormat="1" ht="25.5" customHeight="1" x14ac:dyDescent="0.35">
      <c r="A206" s="4"/>
      <c r="B206" s="1"/>
      <c r="C206" s="1"/>
      <c r="D206" s="3"/>
      <c r="E206" s="3" t="s">
        <v>0</v>
      </c>
      <c r="G206" s="125"/>
      <c r="H206" s="39">
        <v>0</v>
      </c>
      <c r="I206" s="114">
        <f>I23</f>
        <v>0</v>
      </c>
    </row>
    <row r="207" spans="1:10" s="2" customFormat="1" ht="25.5" customHeight="1" x14ac:dyDescent="0.35">
      <c r="A207" s="4"/>
      <c r="B207" s="1"/>
      <c r="C207" s="1"/>
      <c r="D207" s="3"/>
      <c r="E207" s="3" t="s">
        <v>1</v>
      </c>
      <c r="G207" s="125"/>
      <c r="H207" s="39">
        <v>0</v>
      </c>
      <c r="I207" s="114">
        <f>I44</f>
        <v>0</v>
      </c>
    </row>
    <row r="208" spans="1:10" s="2" customFormat="1" ht="25.5" customHeight="1" x14ac:dyDescent="0.35">
      <c r="A208" s="4"/>
      <c r="B208" s="1"/>
      <c r="C208" s="1"/>
      <c r="D208" s="3"/>
      <c r="E208" s="3" t="s">
        <v>2</v>
      </c>
      <c r="G208" s="125"/>
      <c r="H208" s="39">
        <v>0</v>
      </c>
      <c r="I208" s="114">
        <f>I78</f>
        <v>0</v>
      </c>
    </row>
    <row r="209" spans="1:10" s="2" customFormat="1" ht="25.5" customHeight="1" x14ac:dyDescent="0.35">
      <c r="A209" s="4"/>
      <c r="B209" s="1"/>
      <c r="C209" s="1"/>
      <c r="D209" s="3"/>
      <c r="E209" s="3" t="s">
        <v>3</v>
      </c>
      <c r="G209" s="125"/>
      <c r="H209" s="39">
        <v>0</v>
      </c>
      <c r="I209" s="114">
        <f>I166</f>
        <v>0</v>
      </c>
    </row>
    <row r="210" spans="1:10" s="2" customFormat="1" ht="25.5" customHeight="1" x14ac:dyDescent="0.35">
      <c r="A210" s="4"/>
      <c r="B210" s="1"/>
      <c r="C210" s="1"/>
      <c r="D210" s="3"/>
      <c r="E210" s="3" t="s">
        <v>4</v>
      </c>
      <c r="G210" s="125"/>
      <c r="H210" s="39">
        <v>0</v>
      </c>
      <c r="I210" s="114">
        <f>I196</f>
        <v>0</v>
      </c>
    </row>
    <row r="211" spans="1:10" s="2" customFormat="1" ht="25.5" customHeight="1" x14ac:dyDescent="0.35">
      <c r="A211" s="4"/>
      <c r="B211" s="1"/>
      <c r="C211" s="1"/>
      <c r="D211" s="3"/>
      <c r="E211" s="3" t="s">
        <v>5</v>
      </c>
      <c r="G211" s="125"/>
      <c r="H211" s="39">
        <v>0</v>
      </c>
      <c r="I211" s="114">
        <f>I202</f>
        <v>0</v>
      </c>
    </row>
    <row r="212" spans="1:10" ht="19" thickBot="1" x14ac:dyDescent="0.5">
      <c r="B212" s="35"/>
      <c r="C212" s="36"/>
      <c r="D212" s="37"/>
      <c r="E212" s="96"/>
      <c r="F212" s="37"/>
      <c r="G212" s="38"/>
      <c r="H212" s="39">
        <v>0</v>
      </c>
      <c r="I212" s="114"/>
      <c r="J212" s="41"/>
    </row>
    <row r="213" spans="1:10" ht="19" thickBot="1" x14ac:dyDescent="0.5">
      <c r="B213" s="117"/>
      <c r="C213" s="118"/>
      <c r="D213" s="119"/>
      <c r="E213" s="120" t="s">
        <v>186</v>
      </c>
      <c r="F213" s="119"/>
      <c r="G213" s="121"/>
      <c r="H213" s="122">
        <v>0</v>
      </c>
      <c r="I213" s="123">
        <f>SUM(I206:I211)</f>
        <v>0</v>
      </c>
      <c r="J213" s="41"/>
    </row>
    <row r="214" spans="1:10" ht="19" thickBot="1" x14ac:dyDescent="0.5">
      <c r="B214" s="115"/>
      <c r="C214" s="36"/>
      <c r="D214" s="37"/>
      <c r="E214" s="113" t="s">
        <v>187</v>
      </c>
      <c r="F214" s="37"/>
      <c r="G214" s="38"/>
      <c r="H214" s="39">
        <v>0</v>
      </c>
      <c r="I214" s="116">
        <f>I213*0.2</f>
        <v>0</v>
      </c>
      <c r="J214" s="41"/>
    </row>
    <row r="215" spans="1:10" ht="19" thickBot="1" x14ac:dyDescent="0.5">
      <c r="B215" s="117"/>
      <c r="C215" s="118"/>
      <c r="D215" s="119"/>
      <c r="E215" s="120" t="s">
        <v>188</v>
      </c>
      <c r="F215" s="119"/>
      <c r="G215" s="121"/>
      <c r="H215" s="122">
        <v>0</v>
      </c>
      <c r="I215" s="123">
        <f>I214+I213</f>
        <v>0</v>
      </c>
      <c r="J215" s="41"/>
    </row>
    <row r="216" spans="1:10" x14ac:dyDescent="0.45">
      <c r="B216" s="59"/>
      <c r="C216" s="60"/>
      <c r="D216" s="61"/>
      <c r="E216" s="60"/>
      <c r="F216" s="60"/>
      <c r="G216" s="98"/>
      <c r="H216" s="39">
        <v>0</v>
      </c>
      <c r="I216" s="99"/>
    </row>
  </sheetData>
  <sheetProtection formatCells="0" formatColumns="0" formatRows="0" insertColumns="0" insertRows="0" insertHyperlinks="0" deleteColumns="0" deleteRows="0" sort="0" autoFilter="0" pivotTables="0"/>
  <mergeCells count="5">
    <mergeCell ref="H4:H6"/>
    <mergeCell ref="H2:I3"/>
    <mergeCell ref="I4:I6"/>
    <mergeCell ref="B2:F5"/>
    <mergeCell ref="G4:G6"/>
  </mergeCells>
  <conditionalFormatting sqref="AN1:AN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 alignWithMargins="0">
    <oddHeader>&amp;CDCE - ABORDS PISCINE - DETAIL QUANTITATIF ESTIMATIF - LOT 3</oddHeader>
    <oddFooter>&amp;LEXIT-INGEROP-ON-TECHNI'CITE&amp;R&amp;P/&amp;N</oddFooter>
  </headerFooter>
  <rowBreaks count="5" manualBreakCount="5">
    <brk id="45" min="1" max="16" man="1"/>
    <brk id="78" min="1" max="8" man="1"/>
    <brk id="111" min="1" max="16" man="1"/>
    <brk id="146" min="1" max="16" man="1"/>
    <brk id="175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FrÃ©dÃ©ric DUHART</dc:creator>
  <cp:lastModifiedBy>Claire FAURE</cp:lastModifiedBy>
  <cp:lastPrinted>2026-02-19T17:33:03Z</cp:lastPrinted>
  <dcterms:created xsi:type="dcterms:W3CDTF">2012-02-09T15:40:36Z</dcterms:created>
  <dcterms:modified xsi:type="dcterms:W3CDTF">2026-02-19T17:33:18Z</dcterms:modified>
</cp:coreProperties>
</file>